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20-21\"/>
    </mc:Choice>
  </mc:AlternateContent>
  <xr:revisionPtr revIDLastSave="0" documentId="8_{8F050FD7-70F6-4ABA-8244-78F16DBABE93}" xr6:coauthVersionLast="45" xr6:coauthVersionMax="45" xr10:uidLastSave="{00000000-0000-0000-0000-000000000000}"/>
  <workbookProtection workbookAlgorithmName="SHA-512" workbookHashValue="rMEnR76hzUWTIZG6aeKWx7xnd8FO7YNjwRKQi4t+0lL2wz57kTozq2Mbi3lKiAi0wlCEp70JcWJ3E2seSIwJcA==" workbookSaltValue="jTE0sHaFXDq4RPp9HofVag==" workbookSpinCount="100000" lockStructure="1"/>
  <bookViews>
    <workbookView xWindow="-120" yWindow="-120" windowWidth="20730" windowHeight="11160" xr2:uid="{64671820-45D5-4871-9510-95C413372CEF}"/>
  </bookViews>
  <sheets>
    <sheet name="April - June 2020" sheetId="1" r:id="rId1"/>
    <sheet name="UT Current AC" sheetId="2" r:id="rId2"/>
    <sheet name="UT Deposit AC" sheetId="3" r:id="rId3"/>
    <sheet name="Lloyds AC" sheetId="4" r:id="rId4"/>
    <sheet name="Invoices (VAT return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G8" i="4"/>
  <c r="D6" i="5" l="1"/>
  <c r="E33" i="2" l="1"/>
  <c r="G19" i="2"/>
  <c r="F19" i="2"/>
  <c r="E19" i="2"/>
  <c r="E33" i="1"/>
  <c r="H35" i="1" l="1"/>
  <c r="H6" i="1"/>
  <c r="E21" i="1" l="1"/>
  <c r="F21" i="1" l="1"/>
  <c r="F20" i="4" l="1"/>
  <c r="E20" i="4"/>
  <c r="D20" i="4"/>
  <c r="C20" i="4"/>
  <c r="B20" i="4"/>
  <c r="G20" i="4"/>
  <c r="E23" i="4" s="1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Tennet</author>
  </authors>
  <commentList>
    <comment ref="D5" authorId="0" shapeId="0" xr:uid="{BE774913-C1CD-456A-910E-9309DCF7DE75}">
      <text>
        <r>
          <rPr>
            <b/>
            <sz val="9"/>
            <color indexed="81"/>
            <rFont val="Tahoma"/>
            <family val="2"/>
          </rPr>
          <t>Andy Tennet:</t>
        </r>
        <r>
          <rPr>
            <sz val="9"/>
            <color indexed="81"/>
            <rFont val="Tahoma"/>
            <family val="2"/>
          </rPr>
          <t xml:space="preserve">
Transfer to current account</t>
        </r>
      </text>
    </comment>
    <comment ref="C6" authorId="0" shapeId="0" xr:uid="{5B7153DB-0FC4-4800-AE94-CBE0B970CFEC}">
      <text>
        <r>
          <rPr>
            <b/>
            <sz val="9"/>
            <color indexed="81"/>
            <rFont val="Tahoma"/>
            <charset val="1"/>
          </rPr>
          <t>Andy Tennet:</t>
        </r>
        <r>
          <rPr>
            <sz val="9"/>
            <color indexed="81"/>
            <rFont val="Tahoma"/>
            <charset val="1"/>
          </rPr>
          <t xml:space="preserve">
VAT return</t>
        </r>
      </text>
    </comment>
  </commentList>
</comments>
</file>

<file path=xl/sharedStrings.xml><?xml version="1.0" encoding="utf-8"?>
<sst xmlns="http://schemas.openxmlformats.org/spreadsheetml/2006/main" count="166" uniqueCount="128">
  <si>
    <t>Tiffield Parish Council</t>
  </si>
  <si>
    <t>Current A/C</t>
  </si>
  <si>
    <t>Deposit A/C</t>
  </si>
  <si>
    <t>Lloyds A/C</t>
  </si>
  <si>
    <t>Total</t>
  </si>
  <si>
    <t>Payments made</t>
  </si>
  <si>
    <t>Receipts</t>
  </si>
  <si>
    <t>Payments to be authorised</t>
  </si>
  <si>
    <t>Reason</t>
  </si>
  <si>
    <t>Amount</t>
  </si>
  <si>
    <t>VAT</t>
  </si>
  <si>
    <t>Amount - VAT</t>
  </si>
  <si>
    <t>Date</t>
  </si>
  <si>
    <t>Invoice</t>
  </si>
  <si>
    <t>Payee</t>
  </si>
  <si>
    <t>Reading Room</t>
  </si>
  <si>
    <t>Church Clock</t>
  </si>
  <si>
    <t>Electricity</t>
  </si>
  <si>
    <t>Lamp Maintenance</t>
  </si>
  <si>
    <t>Subscriptions</t>
  </si>
  <si>
    <t>Insurance</t>
  </si>
  <si>
    <t>Clerk expenses</t>
  </si>
  <si>
    <t>Training</t>
  </si>
  <si>
    <t>Thunderbolt</t>
  </si>
  <si>
    <t>Bus shelter</t>
  </si>
  <si>
    <t>Fireworks</t>
  </si>
  <si>
    <t>Dog bins</t>
  </si>
  <si>
    <t>Playground inspection</t>
  </si>
  <si>
    <t>Festival</t>
  </si>
  <si>
    <t>BBQ</t>
  </si>
  <si>
    <t>Playground equipment</t>
  </si>
  <si>
    <t>Tree works</t>
  </si>
  <si>
    <t>Website</t>
  </si>
  <si>
    <t>Totals</t>
  </si>
  <si>
    <t>Budget</t>
  </si>
  <si>
    <t>INCOME</t>
  </si>
  <si>
    <t>Source</t>
  </si>
  <si>
    <t>Total Payments</t>
  </si>
  <si>
    <t>Total Income</t>
  </si>
  <si>
    <t xml:space="preserve">Balance c/f </t>
  </si>
  <si>
    <t>Balance</t>
  </si>
  <si>
    <t>Income</t>
  </si>
  <si>
    <t>Outgoing</t>
  </si>
  <si>
    <t>Carry forward</t>
  </si>
  <si>
    <t>TIFFIELD PARISH COUNCIL</t>
  </si>
  <si>
    <t>POCKET PARK BANK ACCOUNT</t>
  </si>
  <si>
    <t>Lowe</t>
  </si>
  <si>
    <t>Dean</t>
  </si>
  <si>
    <t>Other</t>
  </si>
  <si>
    <t>Interest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</si>
  <si>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</si>
  <si>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</si>
  <si>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</si>
  <si>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</si>
  <si>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</si>
  <si>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</si>
  <si>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</si>
  <si>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</si>
  <si>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</si>
  <si>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</si>
  <si>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</si>
  <si>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</si>
  <si>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 as above</t>
  </si>
  <si>
    <t>Balance C/Fwd</t>
  </si>
  <si>
    <t xml:space="preserve">Balance per statement </t>
  </si>
  <si>
    <t>Balance at 1 April 2019</t>
  </si>
  <si>
    <t>Invoice Date</t>
  </si>
  <si>
    <t>Suppliers VAT reg.</t>
  </si>
  <si>
    <t>VAT amount</t>
  </si>
  <si>
    <t>Organisation</t>
  </si>
  <si>
    <t>Goods/Services</t>
  </si>
  <si>
    <t>Invoice No.</t>
  </si>
  <si>
    <t>Grass cutting</t>
  </si>
  <si>
    <t>Date Paid</t>
  </si>
  <si>
    <t>Balance b/f</t>
  </si>
  <si>
    <t>Outgoings</t>
  </si>
  <si>
    <t>Balance B/F</t>
  </si>
  <si>
    <t>Finance statement</t>
  </si>
  <si>
    <t>Balances as at 1st April 2020</t>
  </si>
  <si>
    <t>Luke Costello</t>
  </si>
  <si>
    <t>01.04.2020</t>
  </si>
  <si>
    <t>Year to 31 March 2021</t>
  </si>
  <si>
    <t>Tennet</t>
  </si>
  <si>
    <t>Audit Fee</t>
  </si>
  <si>
    <t>Bank Charges</t>
  </si>
  <si>
    <t>Claydons Field</t>
  </si>
  <si>
    <t>Clerk Pay</t>
  </si>
  <si>
    <t>Clerk Utilities</t>
  </si>
  <si>
    <t>Credit Card charge</t>
  </si>
  <si>
    <t>DPO Fee</t>
  </si>
  <si>
    <t>Defibrillator</t>
  </si>
  <si>
    <t>ICO fee</t>
  </si>
  <si>
    <t>Pocket Park Lease</t>
  </si>
  <si>
    <t>Pocket Park Maintenance</t>
  </si>
  <si>
    <t>Sign painting</t>
  </si>
  <si>
    <t>Clerk renumeration</t>
  </si>
  <si>
    <t>06.04.20</t>
  </si>
  <si>
    <t>Transfer</t>
  </si>
  <si>
    <t>Transfer from Deposit AC</t>
  </si>
  <si>
    <t>Grass Cutting</t>
  </si>
  <si>
    <t>Clerk</t>
  </si>
  <si>
    <t>Renumeration</t>
  </si>
  <si>
    <t>Deposit Account</t>
  </si>
  <si>
    <t>09.04.20</t>
  </si>
  <si>
    <t>EON</t>
  </si>
  <si>
    <t>02.04.20</t>
  </si>
  <si>
    <t>14.04.20</t>
  </si>
  <si>
    <t>Thunderbolt magazine</t>
  </si>
  <si>
    <t>Parish Magazine</t>
  </si>
  <si>
    <t>14.04.2020</t>
  </si>
  <si>
    <t>PP donations</t>
  </si>
  <si>
    <t>21.04.20</t>
  </si>
  <si>
    <t>16.04.20</t>
  </si>
  <si>
    <t>Credit card fee</t>
  </si>
  <si>
    <t>Tesco</t>
  </si>
  <si>
    <t>Printer Ink</t>
  </si>
  <si>
    <t>Vat return</t>
  </si>
  <si>
    <t>28.04.20</t>
  </si>
  <si>
    <t>Precept</t>
  </si>
  <si>
    <t>NCALC DPO, Audit and membership fee</t>
  </si>
  <si>
    <t>SNC</t>
  </si>
  <si>
    <t>Sect 137</t>
  </si>
  <si>
    <t>01.05.20</t>
  </si>
  <si>
    <t>Cllr Power</t>
  </si>
  <si>
    <t>Electricity &amp; water</t>
  </si>
  <si>
    <t>01.04.20</t>
  </si>
  <si>
    <t>22.04.20</t>
  </si>
  <si>
    <t>Balances at 4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</si>
</sst>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3" fillId="0" borderId="0" xfId="0" applyFont="1"/>
    <xf numFmtId="0" fontId="3" fillId="0" borderId="0" xfId="0" applyFont="1" applyAlignment="1">
      <alignment horizontal="right"/>
    </xf>
    <xf numFmtId="2" fontId="0" fillId="0" borderId="6" xfId="0" applyNumberFormat="1" applyBorder="1"/>
    <xf numFmtId="2" fontId="4" fillId="0" borderId="0" xfId="0" applyNumberFormat="1" applyFont="1"/>
    <xf numFmtId="164" fontId="0" fillId="0" borderId="6" xfId="0" applyNumberFormat="1" applyBorder="1"/>
    <xf numFmtId="2" fontId="1" fillId="0" borderId="7" xfId="0" applyNumberFormat="1" applyFont="1" applyBorder="1"/>
    <xf numFmtId="2" fontId="0" fillId="0" borderId="3" xfId="0" applyNumberFormat="1" applyBorder="1"/>
    <xf numFmtId="2" fontId="0" fillId="0" borderId="3" xfId="0" applyNumberFormat="1" applyBorder="1" applyAlignment="1">
      <alignment vertical="top"/>
    </xf>
    <xf numFmtId="2" fontId="1" fillId="0" borderId="8" xfId="0" applyNumberFormat="1" applyFont="1" applyBorder="1"/>
    <xf numFmtId="2" fontId="1" fillId="0" borderId="8" xfId="0" applyNumberFormat="1" applyFont="1" applyBorder="1" applyAlignment="1">
      <alignment vertical="top"/>
    </xf>
    <xf numFmtId="2" fontId="0" fillId="0" borderId="0" xfId="0" applyNumberFormat="1" applyBorder="1" applyAlignment="1">
      <alignment vertical="top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2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0" fillId="0" borderId="8" xfId="0" applyNumberFormat="1" applyBorder="1"/>
    <xf numFmtId="2" fontId="0" fillId="0" borderId="2" xfId="0" applyNumberFormat="1" applyBorder="1"/>
    <xf numFmtId="2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EC81-44FC-4AD5-9361-4BA47364546F}">
  <dimension ref="A1:J38"/>
  <sheetViews>
    <sheetView tabSelected="1" zoomScaleNormal="100" workbookViewId="0">
      <selection activeCell="H4" sqref="H4"/>
    </sheetView>
  </sheetViews>
  <sheetFormatPr defaultRowHeight="15" x14ac:dyDescent="0.25"/>
  <cols>
    <col min="4" max="4" width="36" style="14" customWidth="1"/>
    <col min="5" max="5" width="17.28515625" style="3" customWidth="1"/>
    <col min="6" max="6" width="18" style="3" customWidth="1"/>
    <col min="7" max="8" width="18.140625" style="3" customWidth="1"/>
    <col min="9" max="9" width="13.140625" customWidth="1"/>
  </cols>
  <sheetData>
    <row r="1" spans="1:10" x14ac:dyDescent="0.25">
      <c r="A1" s="2" t="s">
        <v>0</v>
      </c>
    </row>
    <row r="2" spans="1:10" x14ac:dyDescent="0.25">
      <c r="A2" s="2" t="s">
        <v>77</v>
      </c>
    </row>
    <row r="4" spans="1:10" x14ac:dyDescent="0.25">
      <c r="E4" s="4" t="s">
        <v>1</v>
      </c>
      <c r="F4" s="4" t="s">
        <v>2</v>
      </c>
      <c r="G4" s="4" t="s">
        <v>3</v>
      </c>
      <c r="H4" s="4" t="s">
        <v>4</v>
      </c>
    </row>
    <row r="6" spans="1:10" x14ac:dyDescent="0.25">
      <c r="A6" s="1" t="s">
        <v>78</v>
      </c>
      <c r="E6" s="3">
        <v>749.64</v>
      </c>
      <c r="F6" s="3">
        <v>4532.92</v>
      </c>
      <c r="G6" s="3">
        <v>4054.32</v>
      </c>
      <c r="H6" s="3">
        <f>SUM(E6:G6)</f>
        <v>9336.880000000001</v>
      </c>
    </row>
    <row r="8" spans="1:10" x14ac:dyDescent="0.25">
      <c r="A8" s="1" t="s">
        <v>5</v>
      </c>
    </row>
    <row r="9" spans="1:10" x14ac:dyDescent="0.25">
      <c r="C9" t="s">
        <v>96</v>
      </c>
      <c r="D9" s="14" t="s">
        <v>79</v>
      </c>
      <c r="E9" s="3">
        <v>200</v>
      </c>
      <c r="F9" s="45">
        <v>750</v>
      </c>
      <c r="I9" s="46" t="s">
        <v>97</v>
      </c>
      <c r="J9" t="s">
        <v>96</v>
      </c>
    </row>
    <row r="10" spans="1:10" x14ac:dyDescent="0.25">
      <c r="C10" t="s">
        <v>96</v>
      </c>
      <c r="D10" s="14" t="s">
        <v>95</v>
      </c>
      <c r="E10" s="3">
        <v>495.97</v>
      </c>
    </row>
    <row r="11" spans="1:10" x14ac:dyDescent="0.25">
      <c r="C11" t="s">
        <v>103</v>
      </c>
      <c r="D11" s="14" t="s">
        <v>79</v>
      </c>
      <c r="E11" s="3">
        <v>200</v>
      </c>
    </row>
    <row r="12" spans="1:10" x14ac:dyDescent="0.25">
      <c r="C12" t="s">
        <v>103</v>
      </c>
      <c r="D12" s="14" t="s">
        <v>104</v>
      </c>
      <c r="E12" s="3">
        <v>119.06</v>
      </c>
    </row>
    <row r="13" spans="1:10" x14ac:dyDescent="0.25">
      <c r="C13" t="s">
        <v>106</v>
      </c>
      <c r="D13" s="14" t="s">
        <v>107</v>
      </c>
      <c r="E13" s="3">
        <v>109.6</v>
      </c>
    </row>
    <row r="14" spans="1:10" x14ac:dyDescent="0.25">
      <c r="C14" t="s">
        <v>112</v>
      </c>
      <c r="D14" s="14" t="s">
        <v>113</v>
      </c>
      <c r="E14" s="3">
        <v>3</v>
      </c>
    </row>
    <row r="15" spans="1:10" x14ac:dyDescent="0.25">
      <c r="C15" t="s">
        <v>122</v>
      </c>
      <c r="D15" s="14" t="s">
        <v>79</v>
      </c>
      <c r="E15" s="3">
        <v>200</v>
      </c>
    </row>
    <row r="16" spans="1:10" x14ac:dyDescent="0.25">
      <c r="C16" t="s">
        <v>122</v>
      </c>
      <c r="D16" s="14" t="s">
        <v>123</v>
      </c>
      <c r="E16" s="3">
        <v>10</v>
      </c>
    </row>
    <row r="21" spans="1:10" x14ac:dyDescent="0.25">
      <c r="A21" s="1" t="s">
        <v>37</v>
      </c>
      <c r="E21" s="17">
        <f>SUM(E9:E20)</f>
        <v>1337.6299999999999</v>
      </c>
      <c r="F21" s="17">
        <f>SUM(F9:F19)</f>
        <v>750</v>
      </c>
      <c r="G21" s="17">
        <v>0</v>
      </c>
      <c r="H21" s="17"/>
    </row>
    <row r="24" spans="1:10" x14ac:dyDescent="0.25">
      <c r="A24" s="1" t="s">
        <v>6</v>
      </c>
      <c r="C24" t="s">
        <v>96</v>
      </c>
      <c r="D24" s="47" t="s">
        <v>98</v>
      </c>
      <c r="E24" s="45">
        <v>750</v>
      </c>
    </row>
    <row r="25" spans="1:10" x14ac:dyDescent="0.25">
      <c r="C25" t="s">
        <v>106</v>
      </c>
      <c r="D25" s="14" t="s">
        <v>116</v>
      </c>
      <c r="F25" s="3">
        <v>1304.67</v>
      </c>
      <c r="G25" s="3">
        <v>8</v>
      </c>
      <c r="I25" t="s">
        <v>110</v>
      </c>
      <c r="J25" t="s">
        <v>125</v>
      </c>
    </row>
    <row r="26" spans="1:10" x14ac:dyDescent="0.25">
      <c r="C26" t="s">
        <v>117</v>
      </c>
      <c r="D26" s="14" t="s">
        <v>118</v>
      </c>
      <c r="E26" s="3">
        <v>6890.5</v>
      </c>
      <c r="G26" s="3">
        <v>10</v>
      </c>
      <c r="I26" t="s">
        <v>110</v>
      </c>
      <c r="J26" t="s">
        <v>126</v>
      </c>
    </row>
    <row r="27" spans="1:10" x14ac:dyDescent="0.25">
      <c r="G27" s="3">
        <v>8</v>
      </c>
      <c r="I27" t="s">
        <v>110</v>
      </c>
      <c r="J27" t="s">
        <v>122</v>
      </c>
    </row>
    <row r="33" spans="1:8" x14ac:dyDescent="0.25">
      <c r="A33" s="1" t="s">
        <v>38</v>
      </c>
      <c r="E33" s="17">
        <f>SUM(E24:E31)</f>
        <v>7640.5</v>
      </c>
      <c r="F33" s="17">
        <v>1304.67</v>
      </c>
      <c r="G33" s="17">
        <v>26</v>
      </c>
      <c r="H33" s="17"/>
    </row>
    <row r="34" spans="1:8" ht="15.75" thickBot="1" x14ac:dyDescent="0.3"/>
    <row r="35" spans="1:8" ht="16.5" thickTop="1" thickBot="1" x14ac:dyDescent="0.3">
      <c r="A35" s="1" t="s">
        <v>127</v>
      </c>
      <c r="E35" s="29">
        <v>7052.51</v>
      </c>
      <c r="F35" s="29">
        <v>5087.59</v>
      </c>
      <c r="G35" s="29">
        <v>4080.32</v>
      </c>
      <c r="H35" s="29">
        <f>SUM(E35:G35)</f>
        <v>16220.42</v>
      </c>
    </row>
    <row r="36" spans="1:8" ht="15.75" thickTop="1" x14ac:dyDescent="0.25"/>
    <row r="37" spans="1:8" x14ac:dyDescent="0.25">
      <c r="A37" s="1" t="s">
        <v>7</v>
      </c>
    </row>
    <row r="38" spans="1:8" x14ac:dyDescent="0.25">
      <c r="D38" s="14" t="s">
        <v>119</v>
      </c>
      <c r="E38" s="3">
        <v>436.44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AF4B-8617-4644-8165-B4A9F7C8078D}">
  <dimension ref="A1:AM37"/>
  <sheetViews>
    <sheetView topLeftCell="A16" workbookViewId="0">
      <selection activeCell="L26" sqref="L26"/>
    </sheetView>
  </sheetViews>
  <sheetFormatPr defaultRowHeight="15" x14ac:dyDescent="0.25"/>
  <cols>
    <col min="1" max="1" width="8.42578125" customWidth="1"/>
    <col min="2" max="2" width="11.5703125" style="12" customWidth="1"/>
    <col min="3" max="3" width="18.28515625" style="14" customWidth="1"/>
    <col min="4" max="4" width="18.140625" style="14" customWidth="1"/>
    <col min="5" max="5" width="10.5703125" style="3" customWidth="1"/>
    <col min="6" max="6" width="9.140625" style="3"/>
    <col min="7" max="7" width="13.140625" style="3" customWidth="1"/>
    <col min="8" max="8" width="9.140625" style="3" customWidth="1"/>
    <col min="9" max="9" width="8.42578125" style="3" customWidth="1"/>
    <col min="10" max="10" width="9.42578125" style="3" customWidth="1"/>
    <col min="11" max="11" width="9.5703125" style="3" customWidth="1"/>
    <col min="12" max="13" width="9.42578125" style="3" customWidth="1"/>
    <col min="14" max="14" width="10" style="3" customWidth="1"/>
    <col min="15" max="15" width="9.28515625" style="3" customWidth="1"/>
    <col min="16" max="16" width="10.7109375" style="3" customWidth="1"/>
    <col min="17" max="17" width="11.7109375" style="3" customWidth="1"/>
    <col min="18" max="18" width="11" style="3" customWidth="1"/>
    <col min="19" max="19" width="12.28515625" style="3" customWidth="1"/>
    <col min="20" max="20" width="11.42578125" style="3" customWidth="1"/>
    <col min="21" max="22" width="9.85546875" style="3" customWidth="1"/>
    <col min="23" max="23" width="9.140625" style="3"/>
    <col min="24" max="24" width="9.28515625" style="3" customWidth="1"/>
    <col min="25" max="25" width="9.140625" style="3"/>
    <col min="26" max="26" width="11.5703125" style="3" customWidth="1"/>
    <col min="27" max="27" width="12.7109375" style="3" customWidth="1"/>
    <col min="28" max="28" width="12.85546875" style="9" customWidth="1"/>
    <col min="29" max="29" width="11.42578125" style="3" customWidth="1"/>
    <col min="30" max="30" width="12" style="3" customWidth="1"/>
    <col min="31" max="31" width="12.85546875" style="3" customWidth="1"/>
    <col min="32" max="33" width="9.140625" style="3"/>
    <col min="34" max="34" width="12.42578125" style="3" customWidth="1"/>
    <col min="35" max="35" width="9" style="3" customWidth="1"/>
  </cols>
  <sheetData>
    <row r="1" spans="1:39" x14ac:dyDescent="0.25">
      <c r="A1" s="2" t="s">
        <v>74</v>
      </c>
      <c r="E1" s="3">
        <v>749.64</v>
      </c>
    </row>
    <row r="2" spans="1:39" x14ac:dyDescent="0.25">
      <c r="A2" s="2"/>
    </row>
    <row r="3" spans="1:39" x14ac:dyDescent="0.25">
      <c r="A3" s="2" t="s">
        <v>75</v>
      </c>
    </row>
    <row r="4" spans="1:39" s="5" customFormat="1" ht="30.75" customHeight="1" thickBot="1" x14ac:dyDescent="0.3">
      <c r="E4" s="8"/>
      <c r="F4" s="8"/>
      <c r="G4" s="8"/>
      <c r="H4" s="18" t="s">
        <v>83</v>
      </c>
      <c r="I4" s="39" t="s">
        <v>84</v>
      </c>
      <c r="J4" s="19" t="s">
        <v>29</v>
      </c>
      <c r="K4" s="18" t="s">
        <v>24</v>
      </c>
      <c r="L4" s="40" t="s">
        <v>16</v>
      </c>
      <c r="M4" s="18" t="s">
        <v>85</v>
      </c>
      <c r="N4" s="18" t="s">
        <v>21</v>
      </c>
      <c r="O4" s="18" t="s">
        <v>86</v>
      </c>
      <c r="P4" s="18" t="s">
        <v>87</v>
      </c>
      <c r="Q4" s="18" t="s">
        <v>88</v>
      </c>
      <c r="R4" s="18" t="s">
        <v>89</v>
      </c>
      <c r="S4" s="19" t="s">
        <v>90</v>
      </c>
      <c r="T4" s="19" t="s">
        <v>26</v>
      </c>
      <c r="U4" s="19" t="s">
        <v>17</v>
      </c>
      <c r="V4" s="19" t="s">
        <v>28</v>
      </c>
      <c r="W4" s="19" t="s">
        <v>25</v>
      </c>
      <c r="X4" s="18" t="s">
        <v>72</v>
      </c>
      <c r="Y4" s="19" t="s">
        <v>91</v>
      </c>
      <c r="Z4" s="18" t="s">
        <v>20</v>
      </c>
      <c r="AA4" s="39" t="s">
        <v>18</v>
      </c>
      <c r="AB4" s="18" t="s">
        <v>30</v>
      </c>
      <c r="AC4" s="18" t="s">
        <v>27</v>
      </c>
      <c r="AD4" s="39" t="s">
        <v>92</v>
      </c>
      <c r="AE4" s="18" t="s">
        <v>93</v>
      </c>
      <c r="AF4" s="18" t="s">
        <v>15</v>
      </c>
      <c r="AG4" s="18" t="s">
        <v>94</v>
      </c>
      <c r="AH4" s="19" t="s">
        <v>19</v>
      </c>
      <c r="AI4" s="18" t="s">
        <v>23</v>
      </c>
      <c r="AJ4" s="41" t="s">
        <v>22</v>
      </c>
      <c r="AK4" s="42" t="s">
        <v>31</v>
      </c>
      <c r="AL4" s="41" t="s">
        <v>32</v>
      </c>
      <c r="AM4" s="42" t="s">
        <v>121</v>
      </c>
    </row>
    <row r="5" spans="1:39" ht="15.75" thickTop="1" x14ac:dyDescent="0.25">
      <c r="A5" s="2" t="s">
        <v>13</v>
      </c>
      <c r="B5" s="10" t="s">
        <v>73</v>
      </c>
      <c r="C5" s="13" t="s">
        <v>14</v>
      </c>
      <c r="D5" s="13" t="s">
        <v>8</v>
      </c>
      <c r="E5" s="4" t="s">
        <v>9</v>
      </c>
      <c r="F5" s="4" t="s">
        <v>10</v>
      </c>
      <c r="G5" s="4" t="s">
        <v>11</v>
      </c>
      <c r="H5" s="7"/>
      <c r="AJ5" s="3"/>
      <c r="AK5" s="3"/>
      <c r="AL5" s="3"/>
      <c r="AM5" s="3"/>
    </row>
    <row r="6" spans="1:39" x14ac:dyDescent="0.25">
      <c r="A6" s="12">
        <v>1</v>
      </c>
      <c r="B6" s="12" t="s">
        <v>96</v>
      </c>
      <c r="C6" s="14" t="s">
        <v>79</v>
      </c>
      <c r="D6" s="14" t="s">
        <v>99</v>
      </c>
      <c r="E6" s="3">
        <v>200</v>
      </c>
      <c r="F6" s="3">
        <v>0</v>
      </c>
      <c r="G6" s="3">
        <v>200</v>
      </c>
      <c r="X6" s="3">
        <v>200</v>
      </c>
      <c r="AJ6" s="3"/>
      <c r="AK6" s="3"/>
      <c r="AL6" s="3"/>
      <c r="AM6" s="3"/>
    </row>
    <row r="7" spans="1:39" x14ac:dyDescent="0.25">
      <c r="A7" s="12"/>
      <c r="B7" s="11" t="s">
        <v>96</v>
      </c>
      <c r="C7" s="14" t="s">
        <v>100</v>
      </c>
      <c r="D7" s="14" t="s">
        <v>101</v>
      </c>
      <c r="E7" s="3">
        <v>495.97</v>
      </c>
      <c r="F7" s="3">
        <v>0</v>
      </c>
      <c r="G7" s="3">
        <v>495.97</v>
      </c>
      <c r="O7" s="3">
        <v>495.97</v>
      </c>
      <c r="AJ7" s="3"/>
      <c r="AK7" s="3"/>
      <c r="AL7" s="3"/>
      <c r="AM7" s="3"/>
    </row>
    <row r="8" spans="1:39" x14ac:dyDescent="0.25">
      <c r="A8" s="12">
        <v>2</v>
      </c>
      <c r="B8" s="11" t="s">
        <v>103</v>
      </c>
      <c r="C8" s="14" t="s">
        <v>79</v>
      </c>
      <c r="D8" s="14" t="s">
        <v>99</v>
      </c>
      <c r="E8" s="3">
        <v>200</v>
      </c>
      <c r="F8" s="3">
        <v>0</v>
      </c>
      <c r="G8" s="3">
        <v>200</v>
      </c>
      <c r="X8" s="3">
        <v>200</v>
      </c>
      <c r="AJ8" s="3"/>
      <c r="AK8" s="3"/>
      <c r="AL8" s="3"/>
      <c r="AM8" s="3"/>
    </row>
    <row r="9" spans="1:39" x14ac:dyDescent="0.25">
      <c r="A9" s="12">
        <v>3</v>
      </c>
      <c r="B9" s="11" t="s">
        <v>103</v>
      </c>
      <c r="C9" s="14" t="s">
        <v>104</v>
      </c>
      <c r="D9" s="14" t="s">
        <v>17</v>
      </c>
      <c r="E9" s="3">
        <v>119.06</v>
      </c>
      <c r="F9" s="3">
        <v>5.67</v>
      </c>
      <c r="G9" s="3">
        <v>113.39</v>
      </c>
      <c r="U9" s="3">
        <v>119.06</v>
      </c>
      <c r="AJ9" s="3"/>
      <c r="AK9" s="3"/>
      <c r="AL9" s="3"/>
      <c r="AM9" s="3"/>
    </row>
    <row r="10" spans="1:39" x14ac:dyDescent="0.25">
      <c r="A10" s="12">
        <v>4</v>
      </c>
      <c r="B10" s="11" t="s">
        <v>106</v>
      </c>
      <c r="C10" s="14" t="s">
        <v>108</v>
      </c>
      <c r="D10" s="14" t="s">
        <v>23</v>
      </c>
      <c r="E10" s="3">
        <v>109.6</v>
      </c>
      <c r="F10" s="3">
        <v>0</v>
      </c>
      <c r="G10" s="3">
        <v>109.6</v>
      </c>
      <c r="AI10" s="3">
        <v>109.6</v>
      </c>
      <c r="AJ10" s="3"/>
      <c r="AK10" s="3"/>
      <c r="AL10" s="3"/>
      <c r="AM10" s="3"/>
    </row>
    <row r="11" spans="1:39" x14ac:dyDescent="0.25">
      <c r="A11" s="12">
        <v>6</v>
      </c>
      <c r="B11" s="11" t="s">
        <v>122</v>
      </c>
      <c r="C11" s="14" t="s">
        <v>79</v>
      </c>
      <c r="D11" s="14" t="s">
        <v>99</v>
      </c>
      <c r="E11" s="3">
        <v>200</v>
      </c>
      <c r="F11" s="3">
        <v>0</v>
      </c>
      <c r="G11" s="3">
        <v>200</v>
      </c>
      <c r="X11" s="3">
        <v>200</v>
      </c>
      <c r="AJ11" s="3"/>
      <c r="AK11" s="3"/>
      <c r="AL11" s="3"/>
      <c r="AM11" s="3"/>
    </row>
    <row r="12" spans="1:39" x14ac:dyDescent="0.25">
      <c r="A12" s="12"/>
      <c r="B12" s="11" t="s">
        <v>122</v>
      </c>
      <c r="C12" s="14" t="s">
        <v>123</v>
      </c>
      <c r="D12" s="14" t="s">
        <v>124</v>
      </c>
      <c r="E12" s="3">
        <v>10</v>
      </c>
      <c r="F12" s="3">
        <v>0</v>
      </c>
      <c r="G12" s="3">
        <v>10</v>
      </c>
      <c r="AJ12" s="3"/>
      <c r="AK12" s="3"/>
      <c r="AL12" s="3"/>
      <c r="AM12" s="3">
        <v>10</v>
      </c>
    </row>
    <row r="13" spans="1:39" x14ac:dyDescent="0.25">
      <c r="A13" s="12"/>
      <c r="B13" s="11"/>
      <c r="AJ13" s="3"/>
      <c r="AK13" s="3"/>
      <c r="AL13" s="3"/>
      <c r="AM13" s="3"/>
    </row>
    <row r="14" spans="1:39" x14ac:dyDescent="0.25">
      <c r="A14" s="12"/>
      <c r="B14" s="11"/>
      <c r="AJ14" s="3"/>
      <c r="AK14" s="3"/>
      <c r="AL14" s="3"/>
      <c r="AM14" s="3"/>
    </row>
    <row r="15" spans="1:39" x14ac:dyDescent="0.25">
      <c r="A15" s="12"/>
      <c r="B15" s="11"/>
      <c r="AJ15" s="3"/>
      <c r="AK15" s="3"/>
      <c r="AL15" s="3"/>
      <c r="AM15" s="3"/>
    </row>
    <row r="16" spans="1:39" x14ac:dyDescent="0.25">
      <c r="A16" s="12"/>
      <c r="B16" s="11"/>
      <c r="AJ16" s="3"/>
      <c r="AK16" s="3"/>
      <c r="AL16" s="3"/>
      <c r="AM16" s="3"/>
    </row>
    <row r="17" spans="1:39" x14ac:dyDescent="0.25">
      <c r="A17" s="12"/>
      <c r="B17" s="11"/>
      <c r="AJ17" s="3"/>
      <c r="AK17" s="3"/>
      <c r="AL17" s="3"/>
      <c r="AM17" s="3"/>
    </row>
    <row r="18" spans="1:39" ht="15.75" thickBot="1" x14ac:dyDescent="0.3">
      <c r="A18" s="12"/>
      <c r="B18" s="11"/>
      <c r="AJ18" s="3"/>
      <c r="AK18" s="3"/>
      <c r="AL18" s="3"/>
      <c r="AM18" s="3"/>
    </row>
    <row r="19" spans="1:39" ht="15.75" thickTop="1" x14ac:dyDescent="0.25">
      <c r="A19" s="12"/>
      <c r="D19" s="15" t="s">
        <v>33</v>
      </c>
      <c r="E19" s="21">
        <f>SUM(E6:E17)</f>
        <v>1334.6299999999999</v>
      </c>
      <c r="F19" s="3">
        <f>SUM(F6:F18)</f>
        <v>5.67</v>
      </c>
      <c r="G19" s="3">
        <f>SUM(G6:G18)</f>
        <v>1328.96</v>
      </c>
      <c r="H19" s="30"/>
      <c r="I19" s="30"/>
      <c r="J19" s="30"/>
      <c r="K19" s="30"/>
      <c r="L19" s="30"/>
      <c r="M19" s="30"/>
      <c r="N19" s="30"/>
      <c r="O19" s="30">
        <v>495.97</v>
      </c>
      <c r="P19" s="30"/>
      <c r="Q19" s="30"/>
      <c r="R19" s="30"/>
      <c r="S19" s="30"/>
      <c r="T19" s="30"/>
      <c r="U19" s="30">
        <v>119.06</v>
      </c>
      <c r="V19" s="30"/>
      <c r="W19" s="30"/>
      <c r="X19" s="30">
        <v>600</v>
      </c>
      <c r="Y19" s="30"/>
      <c r="Z19" s="30"/>
      <c r="AA19" s="30"/>
      <c r="AB19" s="31"/>
      <c r="AC19" s="30"/>
      <c r="AD19" s="30"/>
      <c r="AE19" s="30"/>
      <c r="AF19" s="30"/>
      <c r="AG19" s="30"/>
      <c r="AH19" s="30"/>
      <c r="AI19" s="30">
        <v>109.6</v>
      </c>
      <c r="AJ19" s="43"/>
      <c r="AK19" s="43"/>
      <c r="AL19" s="43"/>
      <c r="AM19" s="43">
        <v>10</v>
      </c>
    </row>
    <row r="20" spans="1:39" ht="15.75" thickBot="1" x14ac:dyDescent="0.3">
      <c r="A20" s="12"/>
      <c r="D20" s="15"/>
      <c r="E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34"/>
      <c r="AC20" s="16"/>
      <c r="AD20" s="16"/>
      <c r="AE20" s="16"/>
      <c r="AF20" s="16"/>
      <c r="AG20" s="16"/>
      <c r="AH20" s="16"/>
      <c r="AI20" s="16"/>
      <c r="AJ20" s="44"/>
      <c r="AK20" s="44"/>
      <c r="AL20" s="44"/>
      <c r="AM20" s="44"/>
    </row>
    <row r="21" spans="1:39" s="1" customFormat="1" ht="15.75" thickTop="1" x14ac:dyDescent="0.25">
      <c r="A21" s="5"/>
      <c r="B21" s="5"/>
      <c r="C21" s="15"/>
      <c r="D21" s="15" t="s">
        <v>34</v>
      </c>
      <c r="E21" s="20">
        <v>19021</v>
      </c>
      <c r="F21" s="6"/>
      <c r="G21" s="6"/>
      <c r="H21" s="32">
        <v>180</v>
      </c>
      <c r="I21" s="32">
        <v>72</v>
      </c>
      <c r="J21" s="32">
        <v>170</v>
      </c>
      <c r="K21" s="32">
        <v>300</v>
      </c>
      <c r="L21" s="32">
        <v>240</v>
      </c>
      <c r="M21" s="32">
        <v>700</v>
      </c>
      <c r="N21" s="32">
        <v>250</v>
      </c>
      <c r="O21" s="32">
        <v>5952</v>
      </c>
      <c r="P21" s="32">
        <v>180</v>
      </c>
      <c r="Q21" s="32">
        <v>36</v>
      </c>
      <c r="R21" s="32">
        <v>10</v>
      </c>
      <c r="S21" s="32">
        <v>50</v>
      </c>
      <c r="T21" s="32">
        <v>500</v>
      </c>
      <c r="U21" s="32">
        <v>475</v>
      </c>
      <c r="V21" s="32">
        <v>400</v>
      </c>
      <c r="W21" s="32">
        <v>1600</v>
      </c>
      <c r="X21" s="32">
        <v>3200</v>
      </c>
      <c r="Y21" s="32">
        <v>35</v>
      </c>
      <c r="Z21" s="32">
        <v>550</v>
      </c>
      <c r="AA21" s="32">
        <v>26</v>
      </c>
      <c r="AB21" s="33">
        <v>250</v>
      </c>
      <c r="AC21" s="32">
        <v>100</v>
      </c>
      <c r="AD21" s="32">
        <v>730</v>
      </c>
      <c r="AE21" s="32">
        <v>500</v>
      </c>
      <c r="AF21" s="32">
        <v>220</v>
      </c>
      <c r="AG21" s="32">
        <v>50</v>
      </c>
      <c r="AH21" s="32">
        <v>250</v>
      </c>
      <c r="AI21" s="32">
        <v>405</v>
      </c>
      <c r="AJ21" s="6">
        <v>500</v>
      </c>
      <c r="AK21" s="6">
        <v>500</v>
      </c>
      <c r="AL21" s="6">
        <v>390</v>
      </c>
      <c r="AM21" s="6">
        <v>200</v>
      </c>
    </row>
    <row r="22" spans="1:39" x14ac:dyDescent="0.25">
      <c r="A22" s="12"/>
    </row>
    <row r="24" spans="1:39" x14ac:dyDescent="0.25">
      <c r="A24" s="2" t="s">
        <v>35</v>
      </c>
    </row>
    <row r="25" spans="1:39" x14ac:dyDescent="0.25">
      <c r="A25" s="2"/>
    </row>
    <row r="26" spans="1:39" x14ac:dyDescent="0.25">
      <c r="A26" s="2"/>
      <c r="B26" s="10" t="s">
        <v>12</v>
      </c>
      <c r="C26" s="13" t="s">
        <v>36</v>
      </c>
      <c r="D26" s="13" t="s">
        <v>8</v>
      </c>
      <c r="E26" s="4" t="s">
        <v>9</v>
      </c>
    </row>
    <row r="27" spans="1:39" x14ac:dyDescent="0.25">
      <c r="A27" s="2"/>
      <c r="B27" s="12" t="s">
        <v>96</v>
      </c>
      <c r="C27" s="14" t="s">
        <v>102</v>
      </c>
      <c r="D27" s="14" t="s">
        <v>97</v>
      </c>
      <c r="E27" s="45">
        <v>750</v>
      </c>
    </row>
    <row r="28" spans="1:39" x14ac:dyDescent="0.25">
      <c r="B28" s="11" t="s">
        <v>117</v>
      </c>
      <c r="C28" s="14" t="s">
        <v>120</v>
      </c>
      <c r="D28" s="14" t="s">
        <v>118</v>
      </c>
      <c r="E28" s="3">
        <v>6890.5</v>
      </c>
    </row>
    <row r="29" spans="1:39" x14ac:dyDescent="0.25">
      <c r="B29" s="11"/>
    </row>
    <row r="30" spans="1:39" x14ac:dyDescent="0.25">
      <c r="B30" s="11"/>
    </row>
    <row r="31" spans="1:39" x14ac:dyDescent="0.25">
      <c r="B31" s="11"/>
    </row>
    <row r="32" spans="1:39" ht="15.75" thickBot="1" x14ac:dyDescent="0.3">
      <c r="B32" s="11"/>
    </row>
    <row r="33" spans="4:5" ht="15.75" thickTop="1" x14ac:dyDescent="0.25">
      <c r="D33" s="15" t="s">
        <v>4</v>
      </c>
      <c r="E33" s="21">
        <f>SUM(E27:E32)</f>
        <v>7640.5</v>
      </c>
    </row>
    <row r="37" spans="4:5" x14ac:dyDescent="0.25">
      <c r="D37" s="15" t="s">
        <v>39</v>
      </c>
      <c r="E37" s="3">
        <v>7052.51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B66B-6374-473C-BB40-EC0C97A6D355}">
  <dimension ref="A4:E23"/>
  <sheetViews>
    <sheetView topLeftCell="A2" workbookViewId="0">
      <selection activeCell="K11" sqref="K11"/>
    </sheetView>
  </sheetViews>
  <sheetFormatPr defaultRowHeight="15" x14ac:dyDescent="0.25"/>
  <cols>
    <col min="1" max="1" width="11" customWidth="1"/>
    <col min="2" max="4" width="9.140625" style="3"/>
    <col min="5" max="5" width="13.28515625" style="3" customWidth="1"/>
  </cols>
  <sheetData>
    <row r="4" spans="1:5" x14ac:dyDescent="0.25">
      <c r="A4" s="22" t="s">
        <v>12</v>
      </c>
      <c r="B4" s="23" t="s">
        <v>40</v>
      </c>
      <c r="C4" s="23" t="s">
        <v>41</v>
      </c>
      <c r="D4" s="23" t="s">
        <v>42</v>
      </c>
      <c r="E4" s="23" t="s">
        <v>43</v>
      </c>
    </row>
    <row r="5" spans="1:5" x14ac:dyDescent="0.25">
      <c r="A5" s="22" t="s">
        <v>80</v>
      </c>
      <c r="B5" s="3">
        <v>4532.92</v>
      </c>
      <c r="C5" s="23"/>
      <c r="D5" s="23">
        <v>750</v>
      </c>
      <c r="E5" s="23">
        <v>3782.92</v>
      </c>
    </row>
    <row r="6" spans="1:5" x14ac:dyDescent="0.25">
      <c r="A6" s="22" t="s">
        <v>109</v>
      </c>
      <c r="B6" s="23">
        <v>3782.92</v>
      </c>
      <c r="C6" s="3">
        <v>1304.67</v>
      </c>
      <c r="D6" s="23"/>
      <c r="E6" s="23">
        <v>5087.59</v>
      </c>
    </row>
    <row r="7" spans="1:5" x14ac:dyDescent="0.25">
      <c r="A7" s="22"/>
      <c r="B7" s="23"/>
      <c r="C7" s="23"/>
      <c r="D7" s="23"/>
      <c r="E7" s="23"/>
    </row>
    <row r="8" spans="1:5" x14ac:dyDescent="0.25">
      <c r="A8" s="22"/>
      <c r="B8" s="23"/>
      <c r="C8" s="23"/>
      <c r="D8" s="23"/>
      <c r="E8" s="23"/>
    </row>
    <row r="9" spans="1:5" x14ac:dyDescent="0.25">
      <c r="A9" s="22"/>
      <c r="B9" s="23"/>
      <c r="C9" s="23"/>
      <c r="D9" s="23"/>
      <c r="E9" s="23"/>
    </row>
    <row r="10" spans="1:5" x14ac:dyDescent="0.25">
      <c r="A10" s="22"/>
      <c r="B10" s="23"/>
      <c r="C10" s="23"/>
      <c r="D10" s="23"/>
      <c r="E10" s="23"/>
    </row>
    <row r="11" spans="1:5" x14ac:dyDescent="0.25">
      <c r="A11" s="22"/>
      <c r="B11" s="23"/>
      <c r="C11" s="23"/>
      <c r="D11" s="23"/>
      <c r="E11" s="23"/>
    </row>
    <row r="12" spans="1:5" x14ac:dyDescent="0.25">
      <c r="A12" s="22"/>
      <c r="B12" s="23"/>
      <c r="C12" s="23"/>
      <c r="D12" s="23"/>
      <c r="E12" s="23"/>
    </row>
    <row r="13" spans="1:5" x14ac:dyDescent="0.25">
      <c r="A13" s="22"/>
      <c r="B13" s="23"/>
      <c r="C13" s="23"/>
      <c r="D13" s="23"/>
      <c r="E13" s="23"/>
    </row>
    <row r="14" spans="1:5" x14ac:dyDescent="0.25">
      <c r="A14" s="22"/>
      <c r="B14" s="23"/>
      <c r="C14" s="23"/>
      <c r="D14" s="23"/>
      <c r="E14" s="23"/>
    </row>
    <row r="15" spans="1:5" x14ac:dyDescent="0.25">
      <c r="A15" s="22"/>
      <c r="B15" s="23"/>
      <c r="C15" s="23"/>
      <c r="D15" s="23"/>
      <c r="E15" s="23"/>
    </row>
    <row r="16" spans="1:5" x14ac:dyDescent="0.25">
      <c r="A16" s="22"/>
      <c r="B16" s="23"/>
      <c r="C16" s="23"/>
      <c r="D16" s="23"/>
      <c r="E16" s="23"/>
    </row>
    <row r="17" spans="1:5" x14ac:dyDescent="0.25">
      <c r="A17" s="22"/>
      <c r="B17" s="23"/>
      <c r="C17" s="23"/>
      <c r="D17" s="23"/>
      <c r="E17" s="23"/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x14ac:dyDescent="0.25">
      <c r="A20" s="22"/>
      <c r="B20" s="23"/>
      <c r="C20" s="23"/>
      <c r="D20" s="23"/>
      <c r="E20" s="23"/>
    </row>
    <row r="21" spans="1:5" x14ac:dyDescent="0.25">
      <c r="A21" s="22"/>
      <c r="B21" s="23"/>
      <c r="C21" s="23"/>
      <c r="D21" s="23"/>
      <c r="E21" s="23"/>
    </row>
    <row r="22" spans="1:5" x14ac:dyDescent="0.25">
      <c r="A22" s="22"/>
      <c r="B22" s="23"/>
      <c r="C22" s="23"/>
      <c r="D22" s="23"/>
      <c r="E22" s="23"/>
    </row>
    <row r="23" spans="1:5" x14ac:dyDescent="0.25">
      <c r="A23" s="22"/>
      <c r="B23" s="23"/>
      <c r="C23" s="23"/>
      <c r="D23" s="23"/>
      <c r="E23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02D6-E171-45D3-A8C5-4C17CFB2B86C}">
  <dimension ref="A1:G27"/>
  <sheetViews>
    <sheetView topLeftCell="A6" workbookViewId="0">
      <selection activeCell="N14" sqref="N14"/>
    </sheetView>
  </sheetViews>
  <sheetFormatPr defaultRowHeight="15" x14ac:dyDescent="0.25"/>
  <sheetData>
    <row r="1" spans="1:7" x14ac:dyDescent="0.25">
      <c r="A1" s="24" t="s">
        <v>44</v>
      </c>
    </row>
    <row r="2" spans="1:7" x14ac:dyDescent="0.25">
      <c r="A2" s="24" t="s">
        <v>45</v>
      </c>
    </row>
    <row r="3" spans="1:7" x14ac:dyDescent="0.25">
      <c r="A3" s="24" t="s">
        <v>81</v>
      </c>
    </row>
    <row r="5" spans="1:7" x14ac:dyDescent="0.25">
      <c r="A5" s="24" t="s">
        <v>76</v>
      </c>
      <c r="E5">
        <v>4054.32</v>
      </c>
    </row>
    <row r="7" spans="1:7" x14ac:dyDescent="0.25">
      <c r="B7" s="25" t="s">
        <v>46</v>
      </c>
      <c r="C7" s="25" t="s">
        <v>47</v>
      </c>
      <c r="D7" s="38" t="s">
        <v>82</v>
      </c>
      <c r="E7" s="25" t="s">
        <v>48</v>
      </c>
      <c r="F7" s="25" t="s">
        <v>49</v>
      </c>
      <c r="G7" s="25" t="s">
        <v>4</v>
      </c>
    </row>
    <row r="8" spans="1:7" x14ac:dyDescent="0.25">
      <c r="A8" t="s">
        <v>50</v>
      </c>
      <c r="B8" s="3">
        <v>3</v>
      </c>
      <c r="C8" s="3">
        <v>5</v>
      </c>
      <c r="D8" s="3">
        <v>10</v>
      </c>
      <c r="E8" s="3">
        <v>0</v>
      </c>
      <c r="F8" s="3">
        <v>0</v>
      </c>
      <c r="G8" s="3">
        <f>SUM(B8:F8)</f>
        <v>18</v>
      </c>
    </row>
    <row r="9" spans="1:7" x14ac:dyDescent="0.25">
      <c r="A9" t="s">
        <v>51</v>
      </c>
      <c r="B9" s="3">
        <v>3</v>
      </c>
      <c r="C9" s="3">
        <v>5</v>
      </c>
      <c r="D9" s="3">
        <v>0</v>
      </c>
      <c r="E9" s="3">
        <v>0</v>
      </c>
      <c r="F9" s="3">
        <v>0</v>
      </c>
      <c r="G9" s="3">
        <f>SUM(B9:F9)</f>
        <v>8</v>
      </c>
    </row>
    <row r="10" spans="1:7" x14ac:dyDescent="0.25">
      <c r="A10" t="s">
        <v>52</v>
      </c>
      <c r="B10" s="3"/>
      <c r="C10" s="3"/>
      <c r="D10" s="3"/>
      <c r="E10" s="3"/>
      <c r="F10" s="3"/>
      <c r="G10" s="3"/>
    </row>
    <row r="11" spans="1:7" x14ac:dyDescent="0.25">
      <c r="A11" t="s">
        <v>53</v>
      </c>
      <c r="B11" s="3"/>
      <c r="C11" s="3"/>
      <c r="D11" s="3"/>
      <c r="E11" s="3"/>
      <c r="F11" s="3"/>
      <c r="G11" s="3"/>
    </row>
    <row r="12" spans="1:7" x14ac:dyDescent="0.25">
      <c r="A12" t="s">
        <v>54</v>
      </c>
      <c r="B12" s="3"/>
      <c r="C12" s="3"/>
      <c r="D12" s="3"/>
      <c r="E12" s="3"/>
      <c r="F12" s="3"/>
      <c r="G12" s="3"/>
    </row>
    <row r="13" spans="1:7" x14ac:dyDescent="0.25">
      <c r="A13" t="s">
        <v>55</v>
      </c>
      <c r="B13" s="3"/>
      <c r="C13" s="3"/>
      <c r="D13" s="3"/>
      <c r="E13" s="3"/>
      <c r="F13" s="3"/>
      <c r="G13" s="3"/>
    </row>
    <row r="14" spans="1:7" x14ac:dyDescent="0.25">
      <c r="A14" t="s">
        <v>56</v>
      </c>
      <c r="B14" s="3"/>
      <c r="C14" s="3"/>
      <c r="D14" s="3"/>
      <c r="E14" s="3"/>
      <c r="F14" s="3"/>
      <c r="G14" s="3"/>
    </row>
    <row r="15" spans="1:7" x14ac:dyDescent="0.25">
      <c r="A15" t="s">
        <v>57</v>
      </c>
      <c r="B15" s="3"/>
      <c r="C15" s="3"/>
      <c r="D15" s="3"/>
      <c r="E15" s="3"/>
      <c r="F15" s="3"/>
      <c r="G15" s="3"/>
    </row>
    <row r="16" spans="1:7" x14ac:dyDescent="0.25">
      <c r="A16" t="s">
        <v>58</v>
      </c>
      <c r="B16" s="3"/>
      <c r="C16" s="3"/>
      <c r="D16" s="3"/>
      <c r="E16" s="3"/>
      <c r="F16" s="3"/>
      <c r="G16" s="3"/>
    </row>
    <row r="17" spans="1:7" x14ac:dyDescent="0.25">
      <c r="A17" t="s">
        <v>59</v>
      </c>
      <c r="B17" s="3"/>
      <c r="C17" s="3"/>
      <c r="D17" s="3"/>
      <c r="E17" s="3"/>
      <c r="F17" s="3"/>
      <c r="G17" s="3"/>
    </row>
    <row r="18" spans="1:7" x14ac:dyDescent="0.25">
      <c r="A18" t="s">
        <v>60</v>
      </c>
      <c r="B18" s="3"/>
      <c r="C18" s="3"/>
      <c r="D18" s="3"/>
      <c r="E18" s="3"/>
      <c r="F18" s="3"/>
      <c r="G18" s="3"/>
    </row>
    <row r="19" spans="1:7" x14ac:dyDescent="0.25">
      <c r="A19" t="s">
        <v>61</v>
      </c>
      <c r="B19" s="3"/>
      <c r="C19" s="3"/>
      <c r="D19" s="3"/>
      <c r="E19" s="3"/>
      <c r="F19" s="3"/>
      <c r="G19" s="3"/>
    </row>
    <row r="20" spans="1:7" ht="15.75" thickBot="1" x14ac:dyDescent="0.3">
      <c r="B20" s="26">
        <f t="shared" ref="B20:G20" si="0">SUM(B8:B19)</f>
        <v>6</v>
      </c>
      <c r="C20" s="26">
        <f>SUM(C8:C19)</f>
        <v>10</v>
      </c>
      <c r="D20" s="26">
        <f t="shared" si="0"/>
        <v>10</v>
      </c>
      <c r="E20" s="26">
        <f t="shared" si="0"/>
        <v>0</v>
      </c>
      <c r="F20" s="26">
        <f t="shared" si="0"/>
        <v>0</v>
      </c>
      <c r="G20" s="26">
        <f t="shared" si="0"/>
        <v>26</v>
      </c>
    </row>
    <row r="21" spans="1:7" ht="15.75" thickTop="1" x14ac:dyDescent="0.25">
      <c r="B21" s="3"/>
      <c r="C21" s="3"/>
      <c r="D21" s="3"/>
      <c r="E21" s="3"/>
      <c r="F21" s="3"/>
      <c r="G21" s="3"/>
    </row>
    <row r="22" spans="1:7" x14ac:dyDescent="0.25">
      <c r="B22" s="27" t="s">
        <v>65</v>
      </c>
      <c r="C22" s="3"/>
      <c r="D22" s="3"/>
      <c r="E22" s="3">
        <v>4054.32</v>
      </c>
      <c r="F22" s="3"/>
      <c r="G22" s="3"/>
    </row>
    <row r="23" spans="1:7" x14ac:dyDescent="0.25">
      <c r="B23" s="3" t="s">
        <v>62</v>
      </c>
      <c r="C23" s="3"/>
      <c r="D23" s="3"/>
      <c r="E23" s="3">
        <f>+G20</f>
        <v>26</v>
      </c>
      <c r="F23" s="3"/>
      <c r="G23" s="3"/>
    </row>
    <row r="24" spans="1:7" ht="15.75" thickBot="1" x14ac:dyDescent="0.3">
      <c r="B24" t="s">
        <v>63</v>
      </c>
      <c r="E24" s="28">
        <f>+E22+E23</f>
        <v>4080.32</v>
      </c>
      <c r="F24" s="3"/>
    </row>
    <row r="25" spans="1:7" ht="15.75" thickTop="1" x14ac:dyDescent="0.25"/>
    <row r="26" spans="1:7" ht="15.75" thickBot="1" x14ac:dyDescent="0.3">
      <c r="B26" s="3" t="s">
        <v>64</v>
      </c>
      <c r="F26" s="28">
        <v>4080.32</v>
      </c>
    </row>
    <row r="27" spans="1:7" ht="15.75" thickTop="1" x14ac:dyDescent="0.25"/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029C-63FF-46E6-9C62-7161E0231EEA}">
  <dimension ref="A1:F6"/>
  <sheetViews>
    <sheetView workbookViewId="0">
      <selection activeCell="F3" sqref="F3"/>
    </sheetView>
  </sheetViews>
  <sheetFormatPr defaultRowHeight="15" x14ac:dyDescent="0.25"/>
  <cols>
    <col min="1" max="1" width="11.140625" style="14" customWidth="1"/>
    <col min="2" max="2" width="13.42578125" style="14" customWidth="1"/>
    <col min="3" max="3" width="18.140625" style="14" customWidth="1"/>
    <col min="4" max="4" width="15.140625" style="36" customWidth="1"/>
    <col min="5" max="5" width="15.7109375" style="14" customWidth="1"/>
    <col min="6" max="6" width="17.7109375" style="14" customWidth="1"/>
  </cols>
  <sheetData>
    <row r="1" spans="1:6" x14ac:dyDescent="0.25">
      <c r="A1" s="13" t="s">
        <v>71</v>
      </c>
      <c r="B1" s="10" t="s">
        <v>66</v>
      </c>
      <c r="C1" s="13" t="s">
        <v>67</v>
      </c>
      <c r="D1" s="4" t="s">
        <v>68</v>
      </c>
      <c r="E1" s="13" t="s">
        <v>69</v>
      </c>
      <c r="F1" s="13" t="s">
        <v>70</v>
      </c>
    </row>
    <row r="2" spans="1:6" x14ac:dyDescent="0.25">
      <c r="A2" s="14">
        <v>3</v>
      </c>
      <c r="B2" s="14" t="s">
        <v>105</v>
      </c>
      <c r="C2" s="14">
        <v>559097889</v>
      </c>
      <c r="D2" s="36">
        <v>5.67</v>
      </c>
      <c r="E2" s="14" t="s">
        <v>104</v>
      </c>
      <c r="F2" s="14" t="s">
        <v>17</v>
      </c>
    </row>
    <row r="3" spans="1:6" x14ac:dyDescent="0.25">
      <c r="A3" s="14">
        <v>5</v>
      </c>
      <c r="B3" s="35" t="s">
        <v>111</v>
      </c>
      <c r="C3" s="14">
        <v>220430231</v>
      </c>
      <c r="D3" s="36">
        <v>6.4</v>
      </c>
      <c r="E3" s="14" t="s">
        <v>114</v>
      </c>
      <c r="F3" s="14" t="s">
        <v>115</v>
      </c>
    </row>
    <row r="4" spans="1:6" x14ac:dyDescent="0.25">
      <c r="B4" s="35"/>
    </row>
    <row r="5" spans="1:6" ht="15.75" thickBot="1" x14ac:dyDescent="0.3">
      <c r="B5" s="35"/>
    </row>
    <row r="6" spans="1:6" ht="15.75" thickTop="1" x14ac:dyDescent="0.25">
      <c r="D6" s="37">
        <f>SUM(D2:D5)</f>
        <v>12.07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- June 2020</vt:lpstr>
      <vt:lpstr>UT Current AC</vt:lpstr>
      <vt:lpstr>UT Deposit AC</vt:lpstr>
      <vt:lpstr>Lloyds AC</vt:lpstr>
      <vt:lpstr>Invoices (VAT return)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Loake</dc:creator>
  <cp:lastModifiedBy>Andy Tennet</cp:lastModifiedBy>
  <dcterms:created xsi:type="dcterms:W3CDTF">2019-04-04T14:56:46Z</dcterms:created>
  <dcterms:modified xsi:type="dcterms:W3CDTF">2020-05-11T10:42:23Z</dcterms:modified>
</cp:coreProperties>
</file>