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 Tennet\Documents\TIFFIELD PARISH COUNCIL\FINANCE\2019 - 20\"/>
    </mc:Choice>
  </mc:AlternateContent>
  <xr:revisionPtr revIDLastSave="0" documentId="8_{D4D2E917-EC2F-4BCF-A224-8B48F6246CC2}" xr6:coauthVersionLast="45" xr6:coauthVersionMax="45" xr10:uidLastSave="{00000000-0000-0000-0000-000000000000}"/>
  <workbookProtection workbookAlgorithmName="SHA-512" workbookHashValue="vj2+OvQE/wyYp+xRFHea5I6TH9a4NviHBnUt2nx6Bjft8Uk5uTb3LjRmbJHZKYegyvSaS3EYJC1ZqJxSTAxZBg==" workbookSaltValue="rBYXVHFwU3BXRUXxbds0fw==" workbookSpinCount="100000" lockStructure="1"/>
  <bookViews>
    <workbookView xWindow="-120" yWindow="-120" windowWidth="20730" windowHeight="11160" activeTab="1" xr2:uid="{64671820-45D5-4871-9510-95C413372CEF}"/>
  </bookViews>
  <sheets>
    <sheet name="April - June 2019" sheetId="1" r:id="rId1"/>
    <sheet name="July - Sept 2019" sheetId="6" r:id="rId2"/>
    <sheet name="Oct - Dec 2019" sheetId="8" r:id="rId3"/>
    <sheet name="Festival" sheetId="7" r:id="rId4"/>
    <sheet name="UT Current AC" sheetId="2" r:id="rId5"/>
    <sheet name="UT Deposit AC" sheetId="3" r:id="rId6"/>
    <sheet name="Lloyds AC" sheetId="4" r:id="rId7"/>
    <sheet name="Invoices (VAT return)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2" i="2" l="1"/>
  <c r="F68" i="6"/>
  <c r="F59" i="6"/>
  <c r="G69" i="2" l="1"/>
  <c r="F69" i="2"/>
  <c r="E69" i="2"/>
  <c r="F47" i="6"/>
  <c r="D20" i="5"/>
  <c r="I30" i="7" l="1"/>
  <c r="H30" i="7"/>
  <c r="G30" i="7"/>
  <c r="G44" i="1" l="1"/>
  <c r="F31" i="1"/>
  <c r="G49" i="7" l="1"/>
  <c r="I7" i="7"/>
  <c r="H7" i="7"/>
  <c r="G7" i="7"/>
  <c r="N8" i="7" l="1"/>
  <c r="F44" i="1" l="1"/>
  <c r="G31" i="1" l="1"/>
  <c r="AB69" i="2"/>
  <c r="H44" i="1"/>
  <c r="F20" i="4" l="1"/>
  <c r="E20" i="4"/>
  <c r="D20" i="4"/>
  <c r="C20" i="4"/>
  <c r="B20" i="4"/>
  <c r="G20" i="4"/>
  <c r="E23" i="4" s="1"/>
  <c r="E2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Loake</author>
  </authors>
  <commentList>
    <comment ref="D5" authorId="0" shapeId="0" xr:uid="{500ED0B8-90B9-4076-9768-40065764F1F2}">
      <text>
        <r>
          <rPr>
            <sz val="9"/>
            <color indexed="81"/>
            <rFont val="Tahoma"/>
            <family val="2"/>
          </rPr>
          <t xml:space="preserve">Andy Tennet: Transfer to UT Current Account.
</t>
        </r>
      </text>
    </comment>
    <comment ref="C6" authorId="0" shapeId="0" xr:uid="{372652CE-A1F5-43B8-8AE2-3C71300663FE}">
      <text>
        <r>
          <rPr>
            <sz val="9"/>
            <color indexed="81"/>
            <rFont val="Tahoma"/>
            <family val="2"/>
          </rPr>
          <t xml:space="preserve">VAT refund
</t>
        </r>
      </text>
    </comment>
    <comment ref="D7" authorId="0" shapeId="0" xr:uid="{E9D19288-0B87-4020-9ECF-BAF5967AAECD}">
      <text>
        <r>
          <rPr>
            <sz val="9"/>
            <color indexed="81"/>
            <rFont val="Tahoma"/>
            <family val="2"/>
          </rPr>
          <t xml:space="preserve">Transfer to current account
</t>
        </r>
      </text>
    </comment>
    <comment ref="C8" authorId="0" shapeId="0" xr:uid="{6C2F4C6A-919E-4E42-8D67-2506388879C0}">
      <text>
        <r>
          <rPr>
            <sz val="9"/>
            <color indexed="81"/>
            <rFont val="Tahoma"/>
            <family val="2"/>
          </rPr>
          <t xml:space="preserve">VAT refund 2018/19
</t>
        </r>
      </text>
    </comment>
    <comment ref="C9" authorId="0" shapeId="0" xr:uid="{8F301099-FC97-4A51-BA45-D26A67D27393}">
      <text>
        <r>
          <rPr>
            <b/>
            <sz val="9"/>
            <color indexed="81"/>
            <rFont val="Tahoma"/>
            <family val="2"/>
          </rPr>
          <t>Andy Tennet: Credit Interest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2495698F-80F7-460C-8A46-977123B6127D}">
      <text>
        <r>
          <rPr>
            <b/>
            <sz val="9"/>
            <color indexed="81"/>
            <rFont val="Tahoma"/>
            <family val="2"/>
          </rPr>
          <t xml:space="preserve">Andy Tennet: </t>
        </r>
        <r>
          <rPr>
            <sz val="9"/>
            <color indexed="81"/>
            <rFont val="Tahoma"/>
            <family val="2"/>
          </rPr>
          <t xml:space="preserve">Transfer to current account
</t>
        </r>
      </text>
    </comment>
    <comment ref="D11" authorId="0" shapeId="0" xr:uid="{700FCD14-4DD8-4A6A-A5A5-923F3E3EFDA3}">
      <text>
        <r>
          <rPr>
            <b/>
            <sz val="9"/>
            <color indexed="81"/>
            <rFont val="Tahoma"/>
            <family val="2"/>
          </rPr>
          <t xml:space="preserve">Andy Tennet: </t>
        </r>
        <r>
          <rPr>
            <sz val="9"/>
            <color indexed="81"/>
            <rFont val="Tahoma"/>
            <family val="2"/>
          </rPr>
          <t xml:space="preserve">Transfer to current account
</t>
        </r>
      </text>
    </comment>
  </commentList>
</comments>
</file>

<file path=xl/sharedStrings.xml><?xml version="1.0" encoding="utf-8"?>
<sst xmlns="http://schemas.openxmlformats.org/spreadsheetml/2006/main" count="485" uniqueCount="293">
  <si>
    <t>Tiffield Parish Council</t>
  </si>
  <si>
    <t>Balances as at 31st March 2019</t>
  </si>
  <si>
    <t>Current A/C</t>
  </si>
  <si>
    <t>Deposit A/C</t>
  </si>
  <si>
    <t>Lloyds A/C</t>
  </si>
  <si>
    <t>Total</t>
  </si>
  <si>
    <t>Payments made</t>
  </si>
  <si>
    <t>Receipts</t>
  </si>
  <si>
    <t>Payments to be authorised</t>
  </si>
  <si>
    <t>Reason</t>
  </si>
  <si>
    <t>Amount</t>
  </si>
  <si>
    <t>VAT</t>
  </si>
  <si>
    <t>Amount - VAT</t>
  </si>
  <si>
    <t>Date</t>
  </si>
  <si>
    <t>Invoice</t>
  </si>
  <si>
    <t>Payee</t>
  </si>
  <si>
    <t>Reading Room</t>
  </si>
  <si>
    <t>Church Clock</t>
  </si>
  <si>
    <t>Electricity</t>
  </si>
  <si>
    <t>Lamp Maintenance</t>
  </si>
  <si>
    <t>Subscriptions</t>
  </si>
  <si>
    <t>Grass Cutting</t>
  </si>
  <si>
    <t>Insurance</t>
  </si>
  <si>
    <t>Clerk pay</t>
  </si>
  <si>
    <t>Clerk expenses</t>
  </si>
  <si>
    <t>Training</t>
  </si>
  <si>
    <t>Thunderbolt</t>
  </si>
  <si>
    <t>Bus shelter</t>
  </si>
  <si>
    <t>Fireworks</t>
  </si>
  <si>
    <t>Audit fee</t>
  </si>
  <si>
    <t>PP lease</t>
  </si>
  <si>
    <t>PP Maintenance</t>
  </si>
  <si>
    <t>Dog bins</t>
  </si>
  <si>
    <t>Claydons Field Maintenance</t>
  </si>
  <si>
    <t>Playground inspection</t>
  </si>
  <si>
    <t>Sign Painting</t>
  </si>
  <si>
    <t>Defribrillator</t>
  </si>
  <si>
    <t>Festival</t>
  </si>
  <si>
    <t>BBQ</t>
  </si>
  <si>
    <t>Playground equipment</t>
  </si>
  <si>
    <t>Bank charges</t>
  </si>
  <si>
    <t>Tree works</t>
  </si>
  <si>
    <t>Website</t>
  </si>
  <si>
    <t>Other costs</t>
  </si>
  <si>
    <t>Totals</t>
  </si>
  <si>
    <t>Budget</t>
  </si>
  <si>
    <t>R Mawby</t>
  </si>
  <si>
    <t>Transfer from UT</t>
  </si>
  <si>
    <t>PP Lease</t>
  </si>
  <si>
    <t>INCOME</t>
  </si>
  <si>
    <t>Source</t>
  </si>
  <si>
    <t>Refund</t>
  </si>
  <si>
    <t>Unity Trust Ac</t>
  </si>
  <si>
    <t>Transfer</t>
  </si>
  <si>
    <t>PP donations</t>
  </si>
  <si>
    <t>Total Payments</t>
  </si>
  <si>
    <t>Total Income</t>
  </si>
  <si>
    <t xml:space="preserve">Balance c/f </t>
  </si>
  <si>
    <t>Balance</t>
  </si>
  <si>
    <t>Income</t>
  </si>
  <si>
    <t>Outgoing</t>
  </si>
  <si>
    <t>Carry forward</t>
  </si>
  <si>
    <t>01.04.2019</t>
  </si>
  <si>
    <t>05.04.2019</t>
  </si>
  <si>
    <t>TIFFIELD PARISH COUNCIL</t>
  </si>
  <si>
    <t>POCKET PARK BANK ACCOUNT</t>
  </si>
  <si>
    <t>Lowe</t>
  </si>
  <si>
    <t>Dean</t>
  </si>
  <si>
    <t>Other</t>
  </si>
  <si>
    <t>Interest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</si>
  <si>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</si>
  <si>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</si>
  <si>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</si>
  <si>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</si>
  <si>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</si>
  <si>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</si>
  <si>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</si>
  <si>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</si>
  <si>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</si>
  <si>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</si>
  <si>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</si>
  <si>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</si>
  <si>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Receipts as above</t>
  </si>
  <si>
    <t>Balance C/Fwd</t>
  </si>
  <si>
    <t xml:space="preserve">Balance per statement </t>
  </si>
  <si>
    <t>Year to 31 March 2020</t>
  </si>
  <si>
    <t>Balance at 1 April 2019</t>
  </si>
  <si>
    <t>Invoice Date</t>
  </si>
  <si>
    <t>Suppliers VAT reg.</t>
  </si>
  <si>
    <t>VAT amount</t>
  </si>
  <si>
    <t>Organisation</t>
  </si>
  <si>
    <t>Goods/Services</t>
  </si>
  <si>
    <t>Invoice No.</t>
  </si>
  <si>
    <t>Clerk</t>
  </si>
  <si>
    <t>Focus Marketing</t>
  </si>
  <si>
    <t>Grass cutting</t>
  </si>
  <si>
    <t>NCALC</t>
  </si>
  <si>
    <t>Cllr Jowers</t>
  </si>
  <si>
    <t>EON</t>
  </si>
  <si>
    <t>Printer Ink</t>
  </si>
  <si>
    <t>Gordon Bradley</t>
  </si>
  <si>
    <t>Focus Magazine</t>
  </si>
  <si>
    <t>Festival Ad</t>
  </si>
  <si>
    <t>HGM</t>
  </si>
  <si>
    <t>PMP</t>
  </si>
  <si>
    <t>Date Paid</t>
  </si>
  <si>
    <t>Audit</t>
  </si>
  <si>
    <t>Planning Application</t>
  </si>
  <si>
    <t>Site location plan</t>
  </si>
  <si>
    <t>Maintenance</t>
  </si>
  <si>
    <t xml:space="preserve">Advert </t>
  </si>
  <si>
    <t>Streetwise</t>
  </si>
  <si>
    <t>Transfer to C/A</t>
  </si>
  <si>
    <t>8 &amp; 9</t>
  </si>
  <si>
    <t>S/O Mawby</t>
  </si>
  <si>
    <t>Refund Mawby</t>
  </si>
  <si>
    <t>Grass cutting grant</t>
  </si>
  <si>
    <t>Precept</t>
  </si>
  <si>
    <t>Grass cut grant</t>
  </si>
  <si>
    <t>NCC</t>
  </si>
  <si>
    <t>SNC</t>
  </si>
  <si>
    <t>Balance b/f</t>
  </si>
  <si>
    <t>Outgoings</t>
  </si>
  <si>
    <t>09.04.2019</t>
  </si>
  <si>
    <t>Balance B/F</t>
  </si>
  <si>
    <t>VAT refund 2017/18</t>
  </si>
  <si>
    <t>VAT refund 2018/19</t>
  </si>
  <si>
    <t>Amount left</t>
  </si>
  <si>
    <t>02.05.2019</t>
  </si>
  <si>
    <t>L Costello</t>
  </si>
  <si>
    <t>12 &amp; 13</t>
  </si>
  <si>
    <t>Annual Fees</t>
  </si>
  <si>
    <t>Carried forward 18/19</t>
  </si>
  <si>
    <t>15 &amp; 16</t>
  </si>
  <si>
    <t>A Cut Above</t>
  </si>
  <si>
    <t>Tree cutting</t>
  </si>
  <si>
    <t>Northampton Marquee</t>
  </si>
  <si>
    <t>Balances at 30 June 2019</t>
  </si>
  <si>
    <t>Marquee Hire</t>
  </si>
  <si>
    <t>Sainsburys</t>
  </si>
  <si>
    <t>Festival Spend</t>
  </si>
  <si>
    <t>2018/19</t>
  </si>
  <si>
    <t>JB Events Facilities</t>
  </si>
  <si>
    <t>Mobile toilet hire deposit</t>
  </si>
  <si>
    <t>Invoice Number</t>
  </si>
  <si>
    <t>Company</t>
  </si>
  <si>
    <t>Cost</t>
  </si>
  <si>
    <t>16.03.2019</t>
  </si>
  <si>
    <t>14a</t>
  </si>
  <si>
    <t>Northampton Marquees</t>
  </si>
  <si>
    <t>Deposit 2019 Festival</t>
  </si>
  <si>
    <t>2019/20</t>
  </si>
  <si>
    <t>Festival Advert</t>
  </si>
  <si>
    <t>Transfer to Clerk for festival float</t>
  </si>
  <si>
    <t>Float for festival</t>
  </si>
  <si>
    <t>Colemans</t>
  </si>
  <si>
    <t>Stationary</t>
  </si>
  <si>
    <t>JB Events</t>
  </si>
  <si>
    <t>Mobile Toilet balance</t>
  </si>
  <si>
    <t>Toilet hire</t>
  </si>
  <si>
    <t>Mobile toilets</t>
  </si>
  <si>
    <t>Float</t>
  </si>
  <si>
    <t>From U/T/A</t>
  </si>
  <si>
    <t>From Clerk</t>
  </si>
  <si>
    <t>From Mark Burbidge</t>
  </si>
  <si>
    <t>Black Cat Audio</t>
  </si>
  <si>
    <t>First Aiders</t>
  </si>
  <si>
    <t>Cash</t>
  </si>
  <si>
    <t>Band Hospitality</t>
  </si>
  <si>
    <t>Festival Income</t>
  </si>
  <si>
    <t>Gates</t>
  </si>
  <si>
    <t>1816.20 - 140 float</t>
  </si>
  <si>
    <t>Splat the rat etc</t>
  </si>
  <si>
    <t>£20 also given to Raffle for float</t>
  </si>
  <si>
    <t>Raffle</t>
  </si>
  <si>
    <t>202 - 20 float</t>
  </si>
  <si>
    <t>Steam engines</t>
  </si>
  <si>
    <t>Face painting</t>
  </si>
  <si>
    <t>Books</t>
  </si>
  <si>
    <t>74.48 - 17.50 float</t>
  </si>
  <si>
    <t>£30 given to Simon for band hospitality</t>
  </si>
  <si>
    <t>Tombola</t>
  </si>
  <si>
    <t>234.65 - 37.50 float</t>
  </si>
  <si>
    <t>Stall holder donations</t>
  </si>
  <si>
    <t>Minus float</t>
  </si>
  <si>
    <t>Potential VAT return</t>
  </si>
  <si>
    <t>Finance report</t>
  </si>
  <si>
    <t>Total payments</t>
  </si>
  <si>
    <t>Punch &amp; Judy Inc</t>
  </si>
  <si>
    <t xml:space="preserve">Festival </t>
  </si>
  <si>
    <t>Brendan &amp; Folk</t>
  </si>
  <si>
    <t>Debit Interest</t>
  </si>
  <si>
    <t>Service charge</t>
  </si>
  <si>
    <t>Festival income</t>
  </si>
  <si>
    <t>Wine bar</t>
  </si>
  <si>
    <t>Donation</t>
  </si>
  <si>
    <t>Proceeds</t>
  </si>
  <si>
    <t>Mark Burbidge</t>
  </si>
  <si>
    <t>Repay of float loan</t>
  </si>
  <si>
    <t>Towcester Studio Band</t>
  </si>
  <si>
    <t>Hole in the Head Gang</t>
  </si>
  <si>
    <t>Tow Studio Band</t>
  </si>
  <si>
    <t>Bank Charges</t>
  </si>
  <si>
    <t>Lebedeck</t>
  </si>
  <si>
    <t>Harrison Coleman</t>
  </si>
  <si>
    <t>Reelin &amp; Rocking</t>
  </si>
  <si>
    <t>Reelin &amp; Rockin</t>
  </si>
  <si>
    <t>The Humm</t>
  </si>
  <si>
    <t>Funktionality</t>
  </si>
  <si>
    <t>Festival Programme</t>
  </si>
  <si>
    <t>Parish Magazine</t>
  </si>
  <si>
    <t>Festival programme</t>
  </si>
  <si>
    <t xml:space="preserve">Minus festival spend </t>
  </si>
  <si>
    <t>Total Spend 2019</t>
  </si>
  <si>
    <t>Total Spend 2018</t>
  </si>
  <si>
    <t>Total cash on day</t>
  </si>
  <si>
    <t>Money banked</t>
  </si>
  <si>
    <t>Minus 2018 costs</t>
  </si>
  <si>
    <t>Serivce Charge</t>
  </si>
  <si>
    <t xml:space="preserve">Event Solutions </t>
  </si>
  <si>
    <t>Taliesin Musicraft</t>
  </si>
  <si>
    <t>Event Solutions</t>
  </si>
  <si>
    <t>Furniture Hire</t>
  </si>
  <si>
    <t>Furniture hire</t>
  </si>
  <si>
    <t>Stage</t>
  </si>
  <si>
    <t>Minus clerk loan to float</t>
  </si>
  <si>
    <t>30.06.2019</t>
  </si>
  <si>
    <t>Taliesin Music</t>
  </si>
  <si>
    <t>Stage hire</t>
  </si>
  <si>
    <t>Miss Lillies</t>
  </si>
  <si>
    <t>Bouquet</t>
  </si>
  <si>
    <t>Playsafe</t>
  </si>
  <si>
    <t>ROSPA report</t>
  </si>
  <si>
    <t>ROSPA inspection</t>
  </si>
  <si>
    <t>Parish Mag Printing</t>
  </si>
  <si>
    <t>From deposit account</t>
  </si>
  <si>
    <t>Deposit account</t>
  </si>
  <si>
    <t>Festival donation</t>
  </si>
  <si>
    <t>Fireworks donation</t>
  </si>
  <si>
    <t>Cash banked</t>
  </si>
  <si>
    <t>09.07.2019</t>
  </si>
  <si>
    <t>Eon Maintenance</t>
  </si>
  <si>
    <t>Eon</t>
  </si>
  <si>
    <t>Eon electricty</t>
  </si>
  <si>
    <t>Vistaprint</t>
  </si>
  <si>
    <t>Banners</t>
  </si>
  <si>
    <t>The George</t>
  </si>
  <si>
    <t>Hospitality</t>
  </si>
  <si>
    <t>Post  office</t>
  </si>
  <si>
    <t>Post Office</t>
  </si>
  <si>
    <t xml:space="preserve">VAS licence </t>
  </si>
  <si>
    <t>Promotional banners</t>
  </si>
  <si>
    <t>43 &amp; 44</t>
  </si>
  <si>
    <t>J Russell Brown</t>
  </si>
  <si>
    <t>Waste bags etc</t>
  </si>
  <si>
    <t>J Russell -Brown</t>
  </si>
  <si>
    <t>Waste bage etc</t>
  </si>
  <si>
    <t>TBS</t>
  </si>
  <si>
    <t>Rubbish bags</t>
  </si>
  <si>
    <t>Amazon</t>
  </si>
  <si>
    <t>Fireproof bag</t>
  </si>
  <si>
    <t>Litter Heroes award</t>
  </si>
  <si>
    <t>Litterpick heroes</t>
  </si>
  <si>
    <t>Award</t>
  </si>
  <si>
    <t>Clerk renumeration</t>
  </si>
  <si>
    <t xml:space="preserve">Clerk </t>
  </si>
  <si>
    <t>Renumeration</t>
  </si>
  <si>
    <t>Transfer to Current Acc</t>
  </si>
  <si>
    <t>07.08.2019</t>
  </si>
  <si>
    <t>Fireworks International</t>
  </si>
  <si>
    <t>Firework supply</t>
  </si>
  <si>
    <t>Signage</t>
  </si>
  <si>
    <t>KPCM Display Ltd</t>
  </si>
  <si>
    <t>Signage for Claydons</t>
  </si>
  <si>
    <t>50 &amp; 51</t>
  </si>
  <si>
    <t>2Commune</t>
  </si>
  <si>
    <t>Website contract</t>
  </si>
  <si>
    <t>Website management</t>
  </si>
  <si>
    <t>Cumbria Clock company</t>
  </si>
  <si>
    <t>Cumbria Clock Com.</t>
  </si>
  <si>
    <t>Clock service</t>
  </si>
  <si>
    <t>Cumbria Clock Company</t>
  </si>
  <si>
    <t>Clock maintenance</t>
  </si>
  <si>
    <t>Clerk utilities (6 Months)</t>
  </si>
  <si>
    <t>Utilities</t>
  </si>
  <si>
    <t>School for Litterpick</t>
  </si>
  <si>
    <t>School donation</t>
  </si>
  <si>
    <t>Litterpick award</t>
  </si>
  <si>
    <t>10.09.2019</t>
  </si>
  <si>
    <t>Lawn cutting x 2</t>
  </si>
  <si>
    <t>Glowsitcks</t>
  </si>
  <si>
    <t>Council Tax Precept</t>
  </si>
  <si>
    <t>Swing chains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</si>
</sst>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/>
    <xf numFmtId="2" fontId="0" fillId="0" borderId="0" xfId="0" applyNumberFormat="1" applyAlignment="1">
      <alignment wrapText="1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Border="1"/>
    <xf numFmtId="2" fontId="0" fillId="0" borderId="1" xfId="0" applyNumberFormat="1" applyBorder="1"/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2" fontId="0" fillId="0" borderId="6" xfId="0" applyNumberFormat="1" applyBorder="1"/>
    <xf numFmtId="2" fontId="5" fillId="0" borderId="0" xfId="0" applyNumberFormat="1" applyFont="1"/>
    <xf numFmtId="164" fontId="0" fillId="0" borderId="6" xfId="0" applyNumberFormat="1" applyBorder="1"/>
    <xf numFmtId="2" fontId="1" fillId="0" borderId="7" xfId="0" applyNumberFormat="1" applyFont="1" applyBorder="1"/>
    <xf numFmtId="2" fontId="0" fillId="0" borderId="3" xfId="0" applyNumberFormat="1" applyBorder="1"/>
    <xf numFmtId="2" fontId="0" fillId="0" borderId="3" xfId="0" applyNumberFormat="1" applyBorder="1" applyAlignment="1">
      <alignment vertical="top"/>
    </xf>
    <xf numFmtId="2" fontId="1" fillId="0" borderId="8" xfId="0" applyNumberFormat="1" applyFont="1" applyBorder="1"/>
    <xf numFmtId="2" fontId="1" fillId="0" borderId="8" xfId="0" applyNumberFormat="1" applyFont="1" applyBorder="1" applyAlignment="1">
      <alignment vertical="top"/>
    </xf>
    <xf numFmtId="2" fontId="0" fillId="0" borderId="0" xfId="0" applyNumberFormat="1" applyBorder="1" applyAlignment="1">
      <alignment vertical="top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2" fontId="6" fillId="0" borderId="0" xfId="0" applyNumberFormat="1" applyFont="1"/>
    <xf numFmtId="2" fontId="6" fillId="0" borderId="0" xfId="0" applyNumberFormat="1" applyFont="1" applyAlignment="1">
      <alignment vertical="top"/>
    </xf>
    <xf numFmtId="165" fontId="0" fillId="0" borderId="0" xfId="0" applyNumberFormat="1" applyAlignment="1">
      <alignment horizontal="right"/>
    </xf>
    <xf numFmtId="0" fontId="5" fillId="0" borderId="0" xfId="0" applyFont="1"/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2" fontId="0" fillId="0" borderId="4" xfId="0" applyNumberFormat="1" applyBorder="1" applyAlignment="1">
      <alignment horizontal="center"/>
    </xf>
    <xf numFmtId="2" fontId="6" fillId="0" borderId="4" xfId="0" applyNumberFormat="1" applyFont="1" applyBorder="1"/>
    <xf numFmtId="2" fontId="1" fillId="0" borderId="0" xfId="0" applyNumberFormat="1" applyFont="1" applyBorder="1"/>
    <xf numFmtId="0" fontId="0" fillId="0" borderId="4" xfId="0" applyBorder="1" applyAlignment="1">
      <alignment horizontal="center"/>
    </xf>
    <xf numFmtId="2" fontId="5" fillId="0" borderId="4" xfId="0" applyNumberFormat="1" applyFont="1" applyBorder="1"/>
    <xf numFmtId="0" fontId="0" fillId="0" borderId="0" xfId="0" applyBorder="1" applyAlignment="1">
      <alignment horizontal="center"/>
    </xf>
    <xf numFmtId="2" fontId="7" fillId="0" borderId="4" xfId="0" applyNumberFormat="1" applyFont="1" applyBorder="1"/>
    <xf numFmtId="2" fontId="1" fillId="0" borderId="4" xfId="0" applyNumberFormat="1" applyFont="1" applyBorder="1"/>
    <xf numFmtId="2" fontId="7" fillId="0" borderId="0" xfId="0" applyNumberFormat="1" applyFont="1"/>
    <xf numFmtId="2" fontId="9" fillId="0" borderId="0" xfId="0" applyNumberFormat="1" applyFont="1"/>
    <xf numFmtId="2" fontId="9" fillId="0" borderId="1" xfId="0" applyNumberFormat="1" applyFont="1" applyBorder="1"/>
    <xf numFmtId="2" fontId="0" fillId="0" borderId="0" xfId="0" applyNumberFormat="1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AEC81-44FC-4AD5-9361-4BA47364546F}">
  <dimension ref="A1:I47"/>
  <sheetViews>
    <sheetView topLeftCell="A25" zoomScaleNormal="100" workbookViewId="0">
      <selection activeCell="I44" sqref="I44"/>
    </sheetView>
  </sheetViews>
  <sheetFormatPr defaultRowHeight="15" x14ac:dyDescent="0.25"/>
  <cols>
    <col min="4" max="4" width="21.42578125" customWidth="1"/>
    <col min="5" max="5" width="9.140625" style="14"/>
    <col min="6" max="6" width="17.28515625" style="3" customWidth="1"/>
    <col min="7" max="7" width="18" style="3" customWidth="1"/>
    <col min="8" max="9" width="18.140625" style="3" customWidth="1"/>
  </cols>
  <sheetData>
    <row r="1" spans="1:9" x14ac:dyDescent="0.25">
      <c r="A1" s="2" t="s">
        <v>0</v>
      </c>
    </row>
    <row r="2" spans="1:9" x14ac:dyDescent="0.25">
      <c r="A2" s="2" t="s">
        <v>186</v>
      </c>
    </row>
    <row r="4" spans="1:9" x14ac:dyDescent="0.25">
      <c r="F4" s="4" t="s">
        <v>2</v>
      </c>
      <c r="G4" s="4" t="s">
        <v>3</v>
      </c>
      <c r="H4" s="4" t="s">
        <v>4</v>
      </c>
      <c r="I4" s="4" t="s">
        <v>5</v>
      </c>
    </row>
    <row r="6" spans="1:9" x14ac:dyDescent="0.25">
      <c r="A6" s="1" t="s">
        <v>1</v>
      </c>
      <c r="F6" s="3">
        <v>695.1</v>
      </c>
      <c r="G6" s="3">
        <v>6781.26</v>
      </c>
      <c r="H6" s="3">
        <v>3505.22</v>
      </c>
      <c r="I6" s="3">
        <v>10981.58</v>
      </c>
    </row>
    <row r="8" spans="1:9" x14ac:dyDescent="0.25">
      <c r="A8" s="1" t="s">
        <v>6</v>
      </c>
    </row>
    <row r="9" spans="1:9" x14ac:dyDescent="0.25">
      <c r="C9" t="s">
        <v>112</v>
      </c>
      <c r="G9" s="54">
        <v>1000</v>
      </c>
    </row>
    <row r="10" spans="1:9" x14ac:dyDescent="0.25">
      <c r="C10" t="s">
        <v>93</v>
      </c>
      <c r="E10" s="14">
        <v>1</v>
      </c>
      <c r="F10" s="3">
        <v>32</v>
      </c>
    </row>
    <row r="11" spans="1:9" x14ac:dyDescent="0.25">
      <c r="C11" t="s">
        <v>94</v>
      </c>
      <c r="E11" s="14">
        <v>2</v>
      </c>
      <c r="F11" s="3">
        <v>220.8</v>
      </c>
    </row>
    <row r="12" spans="1:9" x14ac:dyDescent="0.25">
      <c r="C12" t="s">
        <v>95</v>
      </c>
      <c r="E12" s="14">
        <v>3</v>
      </c>
      <c r="F12" s="3">
        <v>200</v>
      </c>
    </row>
    <row r="13" spans="1:9" x14ac:dyDescent="0.25">
      <c r="C13" t="s">
        <v>95</v>
      </c>
      <c r="E13" s="14">
        <v>5</v>
      </c>
      <c r="F13" s="3">
        <v>200</v>
      </c>
    </row>
    <row r="14" spans="1:9" x14ac:dyDescent="0.25">
      <c r="C14" t="s">
        <v>26</v>
      </c>
      <c r="E14" s="14">
        <v>6</v>
      </c>
      <c r="F14" s="3">
        <v>99.2</v>
      </c>
    </row>
    <row r="15" spans="1:9" x14ac:dyDescent="0.25">
      <c r="C15" t="s">
        <v>96</v>
      </c>
      <c r="E15" s="14">
        <v>7</v>
      </c>
      <c r="F15" s="3">
        <v>172</v>
      </c>
    </row>
    <row r="16" spans="1:9" x14ac:dyDescent="0.25">
      <c r="C16" t="s">
        <v>97</v>
      </c>
      <c r="E16" s="14" t="s">
        <v>113</v>
      </c>
      <c r="F16" s="3">
        <v>264.2</v>
      </c>
    </row>
    <row r="17" spans="1:9" x14ac:dyDescent="0.25">
      <c r="C17" t="s">
        <v>98</v>
      </c>
      <c r="E17" s="14">
        <v>10</v>
      </c>
      <c r="F17" s="3">
        <v>112.78</v>
      </c>
    </row>
    <row r="18" spans="1:9" x14ac:dyDescent="0.25">
      <c r="C18" t="s">
        <v>100</v>
      </c>
      <c r="E18" s="14">
        <v>11</v>
      </c>
      <c r="F18" s="3">
        <v>350</v>
      </c>
    </row>
    <row r="19" spans="1:9" x14ac:dyDescent="0.25">
      <c r="C19" t="s">
        <v>112</v>
      </c>
      <c r="G19" s="54">
        <v>400</v>
      </c>
    </row>
    <row r="20" spans="1:9" x14ac:dyDescent="0.25">
      <c r="C20" t="s">
        <v>114</v>
      </c>
      <c r="F20" s="3">
        <v>730</v>
      </c>
    </row>
    <row r="21" spans="1:9" x14ac:dyDescent="0.25">
      <c r="C21" t="s">
        <v>129</v>
      </c>
      <c r="E21" s="37" t="s">
        <v>130</v>
      </c>
      <c r="F21" s="3">
        <v>400</v>
      </c>
    </row>
    <row r="22" spans="1:9" x14ac:dyDescent="0.25">
      <c r="C22" t="s">
        <v>96</v>
      </c>
      <c r="E22" s="14">
        <v>14</v>
      </c>
      <c r="F22" s="3">
        <v>427.09</v>
      </c>
    </row>
    <row r="23" spans="1:9" x14ac:dyDescent="0.25">
      <c r="C23" t="s">
        <v>129</v>
      </c>
      <c r="E23" s="14" t="s">
        <v>133</v>
      </c>
      <c r="F23" s="3">
        <v>400</v>
      </c>
    </row>
    <row r="24" spans="1:9" x14ac:dyDescent="0.25">
      <c r="C24" t="s">
        <v>134</v>
      </c>
      <c r="E24" s="14">
        <v>17</v>
      </c>
      <c r="F24" s="3">
        <v>1680</v>
      </c>
    </row>
    <row r="25" spans="1:9" x14ac:dyDescent="0.25">
      <c r="C25" t="s">
        <v>136</v>
      </c>
      <c r="E25" s="14">
        <v>18</v>
      </c>
      <c r="F25" s="3">
        <v>285</v>
      </c>
    </row>
    <row r="26" spans="1:9" x14ac:dyDescent="0.25">
      <c r="C26" t="s">
        <v>99</v>
      </c>
      <c r="E26" s="14">
        <v>19</v>
      </c>
      <c r="F26" s="3">
        <v>25</v>
      </c>
    </row>
    <row r="27" spans="1:9" x14ac:dyDescent="0.25">
      <c r="C27" t="s">
        <v>153</v>
      </c>
      <c r="F27" s="3">
        <v>100</v>
      </c>
    </row>
    <row r="28" spans="1:9" x14ac:dyDescent="0.25">
      <c r="C28" t="s">
        <v>157</v>
      </c>
      <c r="E28" s="14">
        <v>20</v>
      </c>
      <c r="F28" s="3">
        <v>765</v>
      </c>
    </row>
    <row r="29" spans="1:9" x14ac:dyDescent="0.25">
      <c r="C29" t="s">
        <v>191</v>
      </c>
      <c r="F29" s="3">
        <v>0.05</v>
      </c>
    </row>
    <row r="30" spans="1:9" x14ac:dyDescent="0.25">
      <c r="C30" t="s">
        <v>218</v>
      </c>
      <c r="F30" s="3">
        <v>18</v>
      </c>
    </row>
    <row r="31" spans="1:9" x14ac:dyDescent="0.25">
      <c r="A31" s="1" t="s">
        <v>55</v>
      </c>
      <c r="F31" s="17">
        <f>SUM(F9:F30)</f>
        <v>6481.12</v>
      </c>
      <c r="G31" s="55">
        <f>SUM(G9:G19)</f>
        <v>1400</v>
      </c>
      <c r="H31" s="17">
        <v>0</v>
      </c>
      <c r="I31" s="17"/>
    </row>
    <row r="34" spans="1:9" x14ac:dyDescent="0.25">
      <c r="A34" s="1" t="s">
        <v>7</v>
      </c>
    </row>
    <row r="35" spans="1:9" x14ac:dyDescent="0.25">
      <c r="C35" t="s">
        <v>47</v>
      </c>
      <c r="F35" s="54">
        <v>1000</v>
      </c>
    </row>
    <row r="36" spans="1:9" x14ac:dyDescent="0.25">
      <c r="C36" t="s">
        <v>125</v>
      </c>
      <c r="G36" s="3">
        <v>2432.2199999999998</v>
      </c>
    </row>
    <row r="37" spans="1:9" x14ac:dyDescent="0.25">
      <c r="C37" t="s">
        <v>47</v>
      </c>
      <c r="F37" s="54">
        <v>400</v>
      </c>
    </row>
    <row r="38" spans="1:9" x14ac:dyDescent="0.25">
      <c r="C38" t="s">
        <v>54</v>
      </c>
      <c r="H38" s="3">
        <v>24</v>
      </c>
    </row>
    <row r="39" spans="1:9" x14ac:dyDescent="0.25">
      <c r="C39" t="s">
        <v>115</v>
      </c>
      <c r="F39" s="3">
        <v>730</v>
      </c>
    </row>
    <row r="40" spans="1:9" x14ac:dyDescent="0.25">
      <c r="C40" t="s">
        <v>116</v>
      </c>
      <c r="F40" s="3">
        <v>206.37</v>
      </c>
    </row>
    <row r="41" spans="1:9" x14ac:dyDescent="0.25">
      <c r="C41" t="s">
        <v>117</v>
      </c>
      <c r="F41" s="3">
        <v>6562.5</v>
      </c>
    </row>
    <row r="42" spans="1:9" x14ac:dyDescent="0.25">
      <c r="C42" t="s">
        <v>126</v>
      </c>
      <c r="G42" s="3">
        <v>1891.77</v>
      </c>
    </row>
    <row r="43" spans="1:9" x14ac:dyDescent="0.25">
      <c r="C43" t="s">
        <v>69</v>
      </c>
      <c r="G43" s="3">
        <v>8.99</v>
      </c>
    </row>
    <row r="44" spans="1:9" x14ac:dyDescent="0.25">
      <c r="A44" s="1" t="s">
        <v>56</v>
      </c>
      <c r="F44" s="17">
        <f>SUM(F35:F41)</f>
        <v>8898.869999999999</v>
      </c>
      <c r="G44" s="17">
        <f>SUM(G36:G43)</f>
        <v>4332.9799999999996</v>
      </c>
      <c r="H44" s="17">
        <f>SUM(H38:H39)</f>
        <v>24</v>
      </c>
      <c r="I44" s="17"/>
    </row>
    <row r="45" spans="1:9" ht="15.75" thickBot="1" x14ac:dyDescent="0.3"/>
    <row r="46" spans="1:9" ht="16.5" thickTop="1" thickBot="1" x14ac:dyDescent="0.3">
      <c r="A46" s="1" t="s">
        <v>137</v>
      </c>
      <c r="F46" s="29">
        <v>3112.85</v>
      </c>
      <c r="G46" s="29">
        <v>9714.24</v>
      </c>
      <c r="H46" s="29">
        <v>3529.22</v>
      </c>
      <c r="I46" s="29">
        <v>16356.31</v>
      </c>
    </row>
    <row r="47" spans="1:9" ht="15.75" thickTop="1" x14ac:dyDescent="0.25"/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A374-843F-45D6-9045-71C71552E983}">
  <dimension ref="A1:J72"/>
  <sheetViews>
    <sheetView tabSelected="1" zoomScaleNormal="100" workbookViewId="0">
      <selection activeCell="K63" sqref="K63"/>
    </sheetView>
  </sheetViews>
  <sheetFormatPr defaultRowHeight="15" x14ac:dyDescent="0.25"/>
  <cols>
    <col min="3" max="3" width="20.85546875" customWidth="1"/>
    <col min="4" max="4" width="9.140625" style="14"/>
    <col min="6" max="6" width="13.7109375" style="3" customWidth="1"/>
    <col min="7" max="7" width="15" style="3" customWidth="1"/>
    <col min="8" max="8" width="13.28515625" style="3" customWidth="1"/>
    <col min="9" max="9" width="12" style="3" customWidth="1"/>
    <col min="10" max="10" width="21.7109375" customWidth="1"/>
  </cols>
  <sheetData>
    <row r="1" spans="1:10" x14ac:dyDescent="0.25">
      <c r="A1" s="2" t="s">
        <v>0</v>
      </c>
      <c r="E1" s="14"/>
    </row>
    <row r="2" spans="1:10" x14ac:dyDescent="0.25">
      <c r="A2" s="2" t="s">
        <v>186</v>
      </c>
      <c r="E2" s="14"/>
    </row>
    <row r="3" spans="1:10" x14ac:dyDescent="0.25">
      <c r="E3" s="14"/>
    </row>
    <row r="4" spans="1:10" x14ac:dyDescent="0.25">
      <c r="E4" s="14"/>
      <c r="F4" s="4" t="s">
        <v>2</v>
      </c>
      <c r="G4" s="4" t="s">
        <v>3</v>
      </c>
      <c r="H4" s="4" t="s">
        <v>4</v>
      </c>
      <c r="I4" s="4" t="s">
        <v>5</v>
      </c>
    </row>
    <row r="6" spans="1:10" x14ac:dyDescent="0.25">
      <c r="A6" s="1" t="s">
        <v>137</v>
      </c>
      <c r="E6" s="14"/>
      <c r="F6" s="47">
        <v>3112.85</v>
      </c>
      <c r="G6" s="47">
        <v>9714.24</v>
      </c>
      <c r="H6" s="47">
        <v>3529.22</v>
      </c>
      <c r="I6" s="47">
        <v>16356.31</v>
      </c>
    </row>
    <row r="8" spans="1:10" x14ac:dyDescent="0.25">
      <c r="A8" s="1" t="s">
        <v>6</v>
      </c>
    </row>
    <row r="9" spans="1:10" x14ac:dyDescent="0.25">
      <c r="C9" t="s">
        <v>188</v>
      </c>
      <c r="D9" s="14">
        <v>21</v>
      </c>
      <c r="F9" s="3">
        <v>380</v>
      </c>
      <c r="G9" s="54">
        <v>700</v>
      </c>
      <c r="J9" t="s">
        <v>267</v>
      </c>
    </row>
    <row r="10" spans="1:10" x14ac:dyDescent="0.25">
      <c r="C10" t="s">
        <v>190</v>
      </c>
      <c r="D10" s="14">
        <v>22</v>
      </c>
      <c r="F10" s="3">
        <v>250</v>
      </c>
    </row>
    <row r="11" spans="1:10" x14ac:dyDescent="0.25">
      <c r="C11" t="s">
        <v>165</v>
      </c>
      <c r="D11" s="14">
        <v>23</v>
      </c>
      <c r="F11" s="3">
        <v>800</v>
      </c>
    </row>
    <row r="12" spans="1:10" x14ac:dyDescent="0.25">
      <c r="C12" t="s">
        <v>199</v>
      </c>
      <c r="D12" s="14">
        <v>24</v>
      </c>
      <c r="F12" s="3">
        <v>150</v>
      </c>
    </row>
    <row r="13" spans="1:10" x14ac:dyDescent="0.25">
      <c r="C13" t="s">
        <v>200</v>
      </c>
      <c r="D13" s="14">
        <v>25</v>
      </c>
      <c r="F13" s="3">
        <v>250</v>
      </c>
    </row>
    <row r="14" spans="1:10" x14ac:dyDescent="0.25">
      <c r="C14" t="s">
        <v>203</v>
      </c>
      <c r="D14" s="14">
        <v>26</v>
      </c>
      <c r="F14" s="3">
        <v>250</v>
      </c>
    </row>
    <row r="15" spans="1:10" x14ac:dyDescent="0.25">
      <c r="C15" t="s">
        <v>204</v>
      </c>
      <c r="D15" s="14">
        <v>27</v>
      </c>
      <c r="F15" s="3">
        <v>50</v>
      </c>
    </row>
    <row r="16" spans="1:10" x14ac:dyDescent="0.25">
      <c r="C16" t="s">
        <v>205</v>
      </c>
      <c r="D16" s="14">
        <v>28</v>
      </c>
      <c r="F16" s="3">
        <v>300</v>
      </c>
    </row>
    <row r="17" spans="3:6" x14ac:dyDescent="0.25">
      <c r="C17" t="s">
        <v>207</v>
      </c>
      <c r="D17" s="14">
        <v>29</v>
      </c>
      <c r="F17" s="3">
        <v>250</v>
      </c>
    </row>
    <row r="18" spans="3:6" x14ac:dyDescent="0.25">
      <c r="C18" t="s">
        <v>208</v>
      </c>
      <c r="D18" s="14">
        <v>30</v>
      </c>
      <c r="F18" s="3">
        <v>350</v>
      </c>
    </row>
    <row r="19" spans="3:6" x14ac:dyDescent="0.25">
      <c r="C19" t="s">
        <v>209</v>
      </c>
      <c r="D19" s="14">
        <v>31</v>
      </c>
      <c r="F19" s="3">
        <v>108</v>
      </c>
    </row>
    <row r="20" spans="3:6" x14ac:dyDescent="0.25">
      <c r="C20" t="s">
        <v>197</v>
      </c>
      <c r="F20" s="3">
        <v>325</v>
      </c>
    </row>
    <row r="21" spans="3:6" x14ac:dyDescent="0.25">
      <c r="C21" t="s">
        <v>219</v>
      </c>
      <c r="D21" s="14">
        <v>32</v>
      </c>
      <c r="F21" s="3">
        <v>337.2</v>
      </c>
    </row>
    <row r="22" spans="3:6" x14ac:dyDescent="0.25">
      <c r="C22" t="s">
        <v>220</v>
      </c>
      <c r="D22" s="14">
        <v>33</v>
      </c>
      <c r="F22" s="3">
        <v>50</v>
      </c>
    </row>
    <row r="23" spans="3:6" x14ac:dyDescent="0.25">
      <c r="C23" t="s">
        <v>229</v>
      </c>
      <c r="D23" s="14">
        <v>34</v>
      </c>
      <c r="F23" s="3">
        <v>41</v>
      </c>
    </row>
    <row r="24" spans="3:6" x14ac:dyDescent="0.25">
      <c r="C24" t="s">
        <v>155</v>
      </c>
      <c r="D24" s="14">
        <v>35</v>
      </c>
      <c r="F24" s="3">
        <v>30.98</v>
      </c>
    </row>
    <row r="25" spans="3:6" x14ac:dyDescent="0.25">
      <c r="C25" t="s">
        <v>231</v>
      </c>
      <c r="D25" s="14">
        <v>36</v>
      </c>
      <c r="F25" s="3">
        <v>99</v>
      </c>
    </row>
    <row r="26" spans="3:6" x14ac:dyDescent="0.25">
      <c r="C26" t="s">
        <v>26</v>
      </c>
      <c r="D26" s="14">
        <v>37</v>
      </c>
      <c r="F26" s="3">
        <v>86.78</v>
      </c>
    </row>
    <row r="27" spans="3:6" x14ac:dyDescent="0.25">
      <c r="C27" t="s">
        <v>241</v>
      </c>
      <c r="D27" s="14">
        <v>38</v>
      </c>
      <c r="F27" s="3">
        <v>26.4</v>
      </c>
    </row>
    <row r="28" spans="3:6" x14ac:dyDescent="0.25">
      <c r="C28" t="s">
        <v>243</v>
      </c>
      <c r="D28" s="14">
        <v>39</v>
      </c>
      <c r="F28" s="3">
        <v>119.06</v>
      </c>
    </row>
    <row r="29" spans="3:6" x14ac:dyDescent="0.25">
      <c r="C29" t="s">
        <v>244</v>
      </c>
      <c r="D29" s="14">
        <v>40</v>
      </c>
      <c r="F29" s="3">
        <v>221.95</v>
      </c>
    </row>
    <row r="30" spans="3:6" x14ac:dyDescent="0.25">
      <c r="C30" t="s">
        <v>246</v>
      </c>
      <c r="D30" s="14">
        <v>41</v>
      </c>
      <c r="F30" s="3">
        <v>184</v>
      </c>
    </row>
    <row r="31" spans="3:6" x14ac:dyDescent="0.25">
      <c r="C31" t="s">
        <v>248</v>
      </c>
      <c r="D31" s="14">
        <v>42</v>
      </c>
      <c r="F31" s="3">
        <v>1.32</v>
      </c>
    </row>
    <row r="32" spans="3:6" x14ac:dyDescent="0.25">
      <c r="C32" t="s">
        <v>129</v>
      </c>
      <c r="D32" s="14" t="s">
        <v>252</v>
      </c>
      <c r="F32" s="3">
        <v>400</v>
      </c>
    </row>
    <row r="33" spans="1:10" x14ac:dyDescent="0.25">
      <c r="C33" t="s">
        <v>253</v>
      </c>
      <c r="D33" s="14">
        <v>45</v>
      </c>
      <c r="F33" s="3">
        <v>18.2</v>
      </c>
    </row>
    <row r="34" spans="1:10" x14ac:dyDescent="0.25">
      <c r="C34" t="s">
        <v>259</v>
      </c>
      <c r="D34" s="14">
        <v>46</v>
      </c>
      <c r="F34" s="3">
        <v>15.48</v>
      </c>
    </row>
    <row r="35" spans="1:10" x14ac:dyDescent="0.25">
      <c r="C35" t="s">
        <v>129</v>
      </c>
      <c r="D35" s="14">
        <v>47</v>
      </c>
      <c r="F35" s="3">
        <v>200</v>
      </c>
    </row>
    <row r="36" spans="1:10" x14ac:dyDescent="0.25">
      <c r="C36" t="s">
        <v>129</v>
      </c>
      <c r="D36" s="14">
        <v>48</v>
      </c>
      <c r="F36" s="3">
        <v>200</v>
      </c>
    </row>
    <row r="37" spans="1:10" x14ac:dyDescent="0.25">
      <c r="C37" t="s">
        <v>264</v>
      </c>
      <c r="F37" s="3">
        <v>595.16</v>
      </c>
    </row>
    <row r="38" spans="1:10" x14ac:dyDescent="0.25">
      <c r="C38" t="s">
        <v>269</v>
      </c>
      <c r="D38" s="14">
        <v>49</v>
      </c>
      <c r="F38" s="3">
        <v>1550.38</v>
      </c>
      <c r="G38" s="54">
        <v>1500</v>
      </c>
      <c r="J38" t="s">
        <v>267</v>
      </c>
    </row>
    <row r="39" spans="1:10" x14ac:dyDescent="0.25">
      <c r="C39" t="s">
        <v>273</v>
      </c>
      <c r="D39" s="14" t="s">
        <v>274</v>
      </c>
      <c r="F39" s="3">
        <v>78.53</v>
      </c>
      <c r="G39" s="54"/>
    </row>
    <row r="40" spans="1:10" x14ac:dyDescent="0.25">
      <c r="C40" t="s">
        <v>264</v>
      </c>
      <c r="F40" s="3">
        <v>595.16</v>
      </c>
      <c r="G40" s="54"/>
    </row>
    <row r="41" spans="1:10" x14ac:dyDescent="0.25">
      <c r="C41" t="s">
        <v>275</v>
      </c>
      <c r="D41" s="14">
        <v>52</v>
      </c>
      <c r="F41" s="3">
        <v>372</v>
      </c>
      <c r="G41" s="54"/>
    </row>
    <row r="42" spans="1:10" x14ac:dyDescent="0.25">
      <c r="C42" t="s">
        <v>210</v>
      </c>
      <c r="D42" s="14">
        <v>53</v>
      </c>
      <c r="F42" s="3">
        <v>106.93</v>
      </c>
      <c r="G42" s="54"/>
    </row>
    <row r="43" spans="1:10" x14ac:dyDescent="0.25">
      <c r="C43" t="s">
        <v>278</v>
      </c>
      <c r="D43" s="14">
        <v>54</v>
      </c>
      <c r="F43" s="3">
        <v>210</v>
      </c>
      <c r="G43" s="54"/>
    </row>
    <row r="44" spans="1:10" x14ac:dyDescent="0.25">
      <c r="C44" t="s">
        <v>129</v>
      </c>
      <c r="D44" s="14">
        <v>55</v>
      </c>
      <c r="F44" s="3">
        <v>400</v>
      </c>
      <c r="G44" s="54"/>
    </row>
    <row r="45" spans="1:10" x14ac:dyDescent="0.25">
      <c r="C45" t="s">
        <v>283</v>
      </c>
      <c r="F45" s="3">
        <v>120</v>
      </c>
      <c r="G45" s="54"/>
    </row>
    <row r="46" spans="1:10" x14ac:dyDescent="0.25">
      <c r="C46" t="s">
        <v>285</v>
      </c>
      <c r="F46" s="3">
        <v>60</v>
      </c>
      <c r="G46" s="54">
        <v>2000</v>
      </c>
      <c r="J46" t="s">
        <v>267</v>
      </c>
    </row>
    <row r="47" spans="1:10" x14ac:dyDescent="0.25">
      <c r="F47" s="17">
        <f>SUM(F9:F46)</f>
        <v>9582.5299999999988</v>
      </c>
      <c r="G47" s="55">
        <v>4200</v>
      </c>
      <c r="H47" s="17">
        <v>0</v>
      </c>
      <c r="I47" s="17"/>
    </row>
    <row r="48" spans="1:10" x14ac:dyDescent="0.25">
      <c r="A48" s="1" t="s">
        <v>187</v>
      </c>
    </row>
    <row r="50" spans="1:9" x14ac:dyDescent="0.25">
      <c r="A50" s="1" t="s">
        <v>7</v>
      </c>
      <c r="C50" t="s">
        <v>193</v>
      </c>
      <c r="F50" s="3">
        <v>2736.73</v>
      </c>
      <c r="H50" s="3">
        <v>8</v>
      </c>
    </row>
    <row r="51" spans="1:9" x14ac:dyDescent="0.25">
      <c r="C51" t="s">
        <v>235</v>
      </c>
      <c r="F51" s="54">
        <v>700</v>
      </c>
      <c r="H51" s="3">
        <v>8</v>
      </c>
    </row>
    <row r="52" spans="1:9" x14ac:dyDescent="0.25">
      <c r="C52" t="s">
        <v>193</v>
      </c>
      <c r="F52" s="3">
        <v>320</v>
      </c>
      <c r="H52" s="3">
        <v>8</v>
      </c>
    </row>
    <row r="53" spans="1:9" x14ac:dyDescent="0.25">
      <c r="C53" t="s">
        <v>237</v>
      </c>
      <c r="F53" s="3">
        <v>20</v>
      </c>
    </row>
    <row r="54" spans="1:9" x14ac:dyDescent="0.25">
      <c r="C54" t="s">
        <v>238</v>
      </c>
      <c r="F54" s="3">
        <v>200</v>
      </c>
    </row>
    <row r="55" spans="1:9" x14ac:dyDescent="0.25">
      <c r="C55" t="s">
        <v>261</v>
      </c>
      <c r="F55" s="3">
        <v>200</v>
      </c>
    </row>
    <row r="56" spans="1:9" x14ac:dyDescent="0.25">
      <c r="C56" t="s">
        <v>235</v>
      </c>
      <c r="F56" s="54">
        <v>1500</v>
      </c>
    </row>
    <row r="57" spans="1:9" x14ac:dyDescent="0.25">
      <c r="C57" t="s">
        <v>235</v>
      </c>
      <c r="F57" s="54">
        <v>2000</v>
      </c>
    </row>
    <row r="58" spans="1:9" x14ac:dyDescent="0.25">
      <c r="C58" t="s">
        <v>291</v>
      </c>
      <c r="F58" s="59">
        <v>6562.5</v>
      </c>
    </row>
    <row r="59" spans="1:9" x14ac:dyDescent="0.25">
      <c r="A59" s="1" t="s">
        <v>56</v>
      </c>
      <c r="F59" s="17">
        <f>SUM(F50:F58)</f>
        <v>14239.23</v>
      </c>
      <c r="G59" s="17">
        <v>0</v>
      </c>
      <c r="H59" s="17">
        <v>24</v>
      </c>
      <c r="I59" s="17"/>
    </row>
    <row r="60" spans="1:9" ht="15.75" thickBot="1" x14ac:dyDescent="0.3"/>
    <row r="61" spans="1:9" ht="16.5" thickTop="1" thickBot="1" x14ac:dyDescent="0.3">
      <c r="A61" s="1" t="s">
        <v>58</v>
      </c>
      <c r="F61" s="29">
        <v>7769.55</v>
      </c>
      <c r="G61" s="29">
        <v>5514.24</v>
      </c>
      <c r="H61" s="29">
        <v>3553.22</v>
      </c>
      <c r="I61" s="29">
        <v>16837.009999999998</v>
      </c>
    </row>
    <row r="62" spans="1:9" ht="15.75" thickTop="1" x14ac:dyDescent="0.25">
      <c r="E62" s="14"/>
    </row>
    <row r="63" spans="1:9" x14ac:dyDescent="0.25">
      <c r="A63" s="1" t="s">
        <v>8</v>
      </c>
      <c r="E63" s="14"/>
    </row>
    <row r="64" spans="1:9" x14ac:dyDescent="0.25">
      <c r="E64" s="14"/>
    </row>
    <row r="65" spans="3:6" x14ac:dyDescent="0.25">
      <c r="C65" t="s">
        <v>289</v>
      </c>
      <c r="E65" s="14"/>
      <c r="F65" s="3">
        <v>400</v>
      </c>
    </row>
    <row r="66" spans="3:6" x14ac:dyDescent="0.25">
      <c r="C66" t="s">
        <v>290</v>
      </c>
      <c r="E66" s="14"/>
      <c r="F66" s="56">
        <v>26.5</v>
      </c>
    </row>
    <row r="67" spans="3:6" ht="15.75" thickBot="1" x14ac:dyDescent="0.3">
      <c r="C67" t="s">
        <v>292</v>
      </c>
      <c r="E67" s="14"/>
      <c r="F67" s="56">
        <v>171.86</v>
      </c>
    </row>
    <row r="68" spans="3:6" ht="15.75" thickTop="1" x14ac:dyDescent="0.25">
      <c r="C68" s="1" t="s">
        <v>5</v>
      </c>
      <c r="F68" s="32">
        <f>SUM(F65:F67)</f>
        <v>598.36</v>
      </c>
    </row>
    <row r="72" spans="3:6" x14ac:dyDescent="0.25">
      <c r="F72" s="16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086E-4EE8-4C68-8B1A-0823C4D90B35}">
  <dimension ref="A1"/>
  <sheetViews>
    <sheetView topLeftCell="A2" workbookViewId="0">
      <selection activeCell="K14" sqref="K14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8D40-7B69-43B7-A795-DC9BB491227E}">
  <dimension ref="A1:N65"/>
  <sheetViews>
    <sheetView zoomScaleNormal="100" workbookViewId="0">
      <selection activeCell="M55" sqref="M55"/>
    </sheetView>
  </sheetViews>
  <sheetFormatPr defaultRowHeight="15" x14ac:dyDescent="0.25"/>
  <cols>
    <col min="3" max="3" width="15.5703125" style="12" customWidth="1"/>
    <col min="4" max="4" width="10.85546875" style="14" customWidth="1"/>
    <col min="5" max="5" width="21" style="14" customWidth="1"/>
    <col min="6" max="6" width="22.5703125" style="14" customWidth="1"/>
    <col min="7" max="7" width="9.140625" style="3"/>
    <col min="12" max="12" width="13" style="14" customWidth="1"/>
    <col min="13" max="13" width="21.7109375" style="14" customWidth="1"/>
    <col min="14" max="14" width="9.140625" style="36"/>
  </cols>
  <sheetData>
    <row r="1" spans="1:14" x14ac:dyDescent="0.25">
      <c r="A1" s="2" t="s">
        <v>140</v>
      </c>
      <c r="L1" s="13" t="s">
        <v>161</v>
      </c>
    </row>
    <row r="2" spans="1:14" x14ac:dyDescent="0.25">
      <c r="A2" s="2"/>
      <c r="L2" s="13"/>
    </row>
    <row r="3" spans="1:14" x14ac:dyDescent="0.25">
      <c r="A3" s="44" t="s">
        <v>141</v>
      </c>
      <c r="C3" s="12" t="s">
        <v>144</v>
      </c>
      <c r="D3" s="14" t="s">
        <v>13</v>
      </c>
      <c r="E3" s="14" t="s">
        <v>145</v>
      </c>
      <c r="G3" s="36" t="s">
        <v>146</v>
      </c>
      <c r="H3" s="14" t="s">
        <v>11</v>
      </c>
      <c r="L3" s="13"/>
    </row>
    <row r="5" spans="1:14" x14ac:dyDescent="0.25">
      <c r="C5" s="14" t="s">
        <v>148</v>
      </c>
      <c r="D5" s="40">
        <v>43434</v>
      </c>
      <c r="E5" s="41" t="s">
        <v>149</v>
      </c>
      <c r="F5" s="43" t="s">
        <v>150</v>
      </c>
      <c r="G5" s="27">
        <v>90</v>
      </c>
      <c r="H5" s="3">
        <v>0</v>
      </c>
      <c r="I5" s="27">
        <v>90</v>
      </c>
      <c r="L5" s="35">
        <v>43639</v>
      </c>
      <c r="M5" s="14" t="s">
        <v>162</v>
      </c>
      <c r="N5" s="36">
        <v>100</v>
      </c>
    </row>
    <row r="6" spans="1:14" ht="15.75" thickBot="1" x14ac:dyDescent="0.3">
      <c r="C6" s="12">
        <v>48</v>
      </c>
      <c r="D6" s="42" t="s">
        <v>147</v>
      </c>
      <c r="E6" s="43" t="s">
        <v>142</v>
      </c>
      <c r="F6" s="43" t="s">
        <v>143</v>
      </c>
      <c r="G6" s="27">
        <v>255</v>
      </c>
      <c r="H6" s="27">
        <v>42.5</v>
      </c>
      <c r="I6" s="3">
        <v>212.5</v>
      </c>
      <c r="L6" s="35">
        <v>43639</v>
      </c>
      <c r="M6" s="14" t="s">
        <v>163</v>
      </c>
      <c r="N6" s="36">
        <v>95</v>
      </c>
    </row>
    <row r="7" spans="1:14" ht="16.5" thickTop="1" thickBot="1" x14ac:dyDescent="0.3">
      <c r="D7" s="42"/>
      <c r="E7" s="43"/>
      <c r="F7" s="43"/>
      <c r="G7" s="49">
        <f>SUM(G5:G6)</f>
        <v>345</v>
      </c>
      <c r="H7" s="49">
        <f>SUM(H5:H6)</f>
        <v>42.5</v>
      </c>
      <c r="I7" s="21">
        <f>SUM(I5:I6)</f>
        <v>302.5</v>
      </c>
      <c r="J7" s="3"/>
      <c r="L7" s="35">
        <v>43640</v>
      </c>
      <c r="M7" s="14" t="s">
        <v>164</v>
      </c>
      <c r="N7" s="36">
        <v>325</v>
      </c>
    </row>
    <row r="8" spans="1:14" ht="15.75" thickTop="1" x14ac:dyDescent="0.25">
      <c r="N8" s="45">
        <f>SUM(N5:N7)</f>
        <v>520</v>
      </c>
    </row>
    <row r="9" spans="1:14" x14ac:dyDescent="0.25">
      <c r="A9" t="s">
        <v>151</v>
      </c>
      <c r="C9" s="12">
        <v>2</v>
      </c>
      <c r="D9" s="11">
        <v>43564</v>
      </c>
      <c r="E9" s="14" t="s">
        <v>101</v>
      </c>
      <c r="F9" s="14" t="s">
        <v>152</v>
      </c>
      <c r="G9" s="3">
        <v>220.8</v>
      </c>
      <c r="H9" s="3">
        <v>36.799999999999997</v>
      </c>
      <c r="I9" s="3">
        <v>184</v>
      </c>
    </row>
    <row r="10" spans="1:14" x14ac:dyDescent="0.25">
      <c r="C10" s="12">
        <v>18</v>
      </c>
      <c r="D10" s="11">
        <v>43630</v>
      </c>
      <c r="E10" s="14" t="s">
        <v>136</v>
      </c>
      <c r="F10" s="14" t="s">
        <v>138</v>
      </c>
      <c r="G10" s="3">
        <v>285</v>
      </c>
      <c r="H10" s="3">
        <v>0</v>
      </c>
      <c r="I10" s="3">
        <v>285</v>
      </c>
    </row>
    <row r="11" spans="1:14" x14ac:dyDescent="0.25">
      <c r="C11" s="12">
        <v>20</v>
      </c>
      <c r="D11" s="11">
        <v>43640</v>
      </c>
      <c r="E11" s="14" t="s">
        <v>142</v>
      </c>
      <c r="F11" s="14" t="s">
        <v>158</v>
      </c>
      <c r="G11" s="3">
        <v>765</v>
      </c>
      <c r="H11" s="3">
        <v>127.5</v>
      </c>
      <c r="I11" s="3">
        <v>637.5</v>
      </c>
    </row>
    <row r="12" spans="1:14" x14ac:dyDescent="0.25">
      <c r="D12" s="11">
        <v>43645</v>
      </c>
      <c r="E12" s="14" t="s">
        <v>166</v>
      </c>
      <c r="F12" s="14" t="s">
        <v>167</v>
      </c>
      <c r="G12" s="3">
        <v>60</v>
      </c>
      <c r="H12" s="3">
        <v>0</v>
      </c>
      <c r="I12" s="3">
        <v>60</v>
      </c>
    </row>
    <row r="13" spans="1:14" x14ac:dyDescent="0.25">
      <c r="D13" s="11">
        <v>43645</v>
      </c>
      <c r="E13" s="14" t="s">
        <v>168</v>
      </c>
      <c r="F13" s="14" t="s">
        <v>167</v>
      </c>
      <c r="G13" s="3">
        <v>30</v>
      </c>
      <c r="H13" s="3">
        <v>0</v>
      </c>
      <c r="I13" s="3">
        <v>30</v>
      </c>
    </row>
    <row r="14" spans="1:14" x14ac:dyDescent="0.25">
      <c r="C14" s="12">
        <v>21</v>
      </c>
      <c r="D14" s="11">
        <v>43647</v>
      </c>
      <c r="E14" s="14" t="s">
        <v>188</v>
      </c>
      <c r="F14" s="14" t="s">
        <v>189</v>
      </c>
      <c r="G14" s="3">
        <v>380</v>
      </c>
      <c r="H14" s="3">
        <v>0</v>
      </c>
      <c r="I14" s="3">
        <v>380</v>
      </c>
    </row>
    <row r="15" spans="1:14" x14ac:dyDescent="0.25">
      <c r="C15" s="12">
        <v>22</v>
      </c>
      <c r="D15" s="11">
        <v>43647</v>
      </c>
      <c r="E15" s="14" t="s">
        <v>190</v>
      </c>
      <c r="F15" s="14" t="s">
        <v>37</v>
      </c>
      <c r="G15" s="3">
        <v>250</v>
      </c>
      <c r="H15" s="3">
        <v>0</v>
      </c>
      <c r="I15" s="3">
        <v>250</v>
      </c>
    </row>
    <row r="16" spans="1:14" x14ac:dyDescent="0.25">
      <c r="C16" s="12">
        <v>23</v>
      </c>
      <c r="D16" s="11">
        <v>43647</v>
      </c>
      <c r="E16" s="14" t="s">
        <v>165</v>
      </c>
      <c r="F16" s="14" t="s">
        <v>37</v>
      </c>
      <c r="G16" s="3">
        <v>800</v>
      </c>
      <c r="H16" s="3">
        <v>0</v>
      </c>
      <c r="I16" s="3">
        <v>800</v>
      </c>
    </row>
    <row r="17" spans="3:9" x14ac:dyDescent="0.25">
      <c r="C17" s="12">
        <v>24</v>
      </c>
      <c r="D17" s="11">
        <v>43649</v>
      </c>
      <c r="E17" s="14" t="s">
        <v>199</v>
      </c>
      <c r="F17" s="14" t="s">
        <v>37</v>
      </c>
      <c r="G17" s="3">
        <v>150</v>
      </c>
      <c r="H17" s="3">
        <v>0</v>
      </c>
      <c r="I17" s="3">
        <v>150</v>
      </c>
    </row>
    <row r="18" spans="3:9" x14ac:dyDescent="0.25">
      <c r="C18" s="12">
        <v>25</v>
      </c>
      <c r="D18" s="11">
        <v>43649</v>
      </c>
      <c r="E18" s="14" t="s">
        <v>200</v>
      </c>
      <c r="F18" s="14" t="s">
        <v>37</v>
      </c>
      <c r="G18" s="3">
        <v>250</v>
      </c>
      <c r="H18" s="3">
        <v>0</v>
      </c>
      <c r="I18" s="3">
        <v>250</v>
      </c>
    </row>
    <row r="19" spans="3:9" x14ac:dyDescent="0.25">
      <c r="C19" s="12">
        <v>26</v>
      </c>
      <c r="D19" s="11">
        <v>43649</v>
      </c>
      <c r="E19" s="14" t="s">
        <v>203</v>
      </c>
      <c r="F19" s="14" t="s">
        <v>37</v>
      </c>
      <c r="G19" s="3">
        <v>250</v>
      </c>
      <c r="H19" s="3">
        <v>0</v>
      </c>
      <c r="I19" s="3">
        <v>250</v>
      </c>
    </row>
    <row r="20" spans="3:9" x14ac:dyDescent="0.25">
      <c r="C20" s="12">
        <v>27</v>
      </c>
      <c r="D20" s="11">
        <v>43649</v>
      </c>
      <c r="E20" s="14" t="s">
        <v>204</v>
      </c>
      <c r="F20" s="14" t="s">
        <v>37</v>
      </c>
      <c r="G20" s="3">
        <v>50</v>
      </c>
      <c r="H20" s="3">
        <v>0</v>
      </c>
      <c r="I20" s="3">
        <v>50</v>
      </c>
    </row>
    <row r="21" spans="3:9" x14ac:dyDescent="0.25">
      <c r="C21" s="12">
        <v>28</v>
      </c>
      <c r="D21" s="11">
        <v>43649</v>
      </c>
      <c r="E21" s="14" t="s">
        <v>205</v>
      </c>
      <c r="F21" s="14" t="s">
        <v>37</v>
      </c>
      <c r="G21" s="3">
        <v>300</v>
      </c>
      <c r="H21" s="3">
        <v>0</v>
      </c>
      <c r="I21" s="3">
        <v>300</v>
      </c>
    </row>
    <row r="22" spans="3:9" x14ac:dyDescent="0.25">
      <c r="C22" s="12">
        <v>29</v>
      </c>
      <c r="D22" s="11">
        <v>43649</v>
      </c>
      <c r="E22" s="14" t="s">
        <v>207</v>
      </c>
      <c r="F22" s="14" t="s">
        <v>37</v>
      </c>
      <c r="G22" s="3">
        <v>250</v>
      </c>
      <c r="H22" s="3">
        <v>0</v>
      </c>
      <c r="I22" s="3">
        <v>250</v>
      </c>
    </row>
    <row r="23" spans="3:9" x14ac:dyDescent="0.25">
      <c r="C23" s="12">
        <v>30</v>
      </c>
      <c r="D23" s="11">
        <v>43649</v>
      </c>
      <c r="E23" s="14" t="s">
        <v>208</v>
      </c>
      <c r="F23" s="14" t="s">
        <v>37</v>
      </c>
      <c r="G23" s="3">
        <v>350</v>
      </c>
      <c r="H23" s="3">
        <v>0</v>
      </c>
      <c r="I23" s="3">
        <v>350</v>
      </c>
    </row>
    <row r="24" spans="3:9" x14ac:dyDescent="0.25">
      <c r="C24" s="12">
        <v>31</v>
      </c>
      <c r="D24" s="11">
        <v>43649</v>
      </c>
      <c r="E24" s="14" t="s">
        <v>210</v>
      </c>
      <c r="F24" s="14" t="s">
        <v>211</v>
      </c>
      <c r="G24" s="3">
        <v>108</v>
      </c>
      <c r="H24" s="3">
        <v>0</v>
      </c>
      <c r="I24" s="3">
        <v>108</v>
      </c>
    </row>
    <row r="25" spans="3:9" x14ac:dyDescent="0.25">
      <c r="C25" s="12">
        <v>32</v>
      </c>
      <c r="D25" s="11">
        <v>43651</v>
      </c>
      <c r="E25" s="14" t="s">
        <v>221</v>
      </c>
      <c r="F25" s="14" t="s">
        <v>222</v>
      </c>
      <c r="G25" s="3">
        <v>337.2</v>
      </c>
      <c r="H25" s="3">
        <v>56.2</v>
      </c>
      <c r="I25" s="3">
        <v>281</v>
      </c>
    </row>
    <row r="26" spans="3:9" x14ac:dyDescent="0.25">
      <c r="C26" s="12">
        <v>33</v>
      </c>
      <c r="D26" s="11">
        <v>43651</v>
      </c>
      <c r="E26" s="14" t="s">
        <v>220</v>
      </c>
      <c r="F26" s="14" t="s">
        <v>224</v>
      </c>
      <c r="G26" s="3">
        <v>50</v>
      </c>
      <c r="H26" s="3">
        <v>0</v>
      </c>
      <c r="I26" s="3">
        <v>50</v>
      </c>
    </row>
    <row r="27" spans="3:9" x14ac:dyDescent="0.25">
      <c r="C27" s="12">
        <v>40</v>
      </c>
      <c r="D27" s="11">
        <v>43656</v>
      </c>
      <c r="E27" s="14" t="s">
        <v>244</v>
      </c>
      <c r="F27" s="14" t="s">
        <v>245</v>
      </c>
      <c r="G27" s="3">
        <v>221.95</v>
      </c>
      <c r="H27" s="3">
        <v>36.99</v>
      </c>
      <c r="I27" s="3">
        <v>184.96</v>
      </c>
    </row>
    <row r="28" spans="3:9" x14ac:dyDescent="0.25">
      <c r="C28" s="12">
        <v>41</v>
      </c>
      <c r="D28" s="11">
        <v>43656</v>
      </c>
      <c r="E28" s="14" t="s">
        <v>246</v>
      </c>
      <c r="F28" s="14" t="s">
        <v>247</v>
      </c>
      <c r="G28" s="3">
        <v>184</v>
      </c>
      <c r="H28" s="3">
        <v>36.799999999999997</v>
      </c>
      <c r="I28" s="3">
        <v>147.19999999999999</v>
      </c>
    </row>
    <row r="29" spans="3:9" ht="15.75" thickBot="1" x14ac:dyDescent="0.3">
      <c r="C29" s="12">
        <v>45</v>
      </c>
      <c r="D29" s="11">
        <v>43656</v>
      </c>
      <c r="E29" s="14" t="s">
        <v>253</v>
      </c>
      <c r="F29" s="14" t="s">
        <v>254</v>
      </c>
      <c r="G29" s="3">
        <v>18.2</v>
      </c>
      <c r="H29" s="3">
        <v>2.38</v>
      </c>
      <c r="I29" s="3">
        <v>15.82</v>
      </c>
    </row>
    <row r="30" spans="3:9" ht="15.75" thickTop="1" x14ac:dyDescent="0.25">
      <c r="D30" s="35"/>
      <c r="G30" s="21">
        <f>SUM(G9:G29)</f>
        <v>5310.15</v>
      </c>
      <c r="H30" s="21">
        <f>SUM(H9:H29)</f>
        <v>296.67</v>
      </c>
      <c r="I30" s="21">
        <f>SUM(I9:I29)</f>
        <v>5013.4799999999996</v>
      </c>
    </row>
    <row r="32" spans="3:9" x14ac:dyDescent="0.25">
      <c r="F32" s="15" t="s">
        <v>213</v>
      </c>
      <c r="G32" s="6">
        <v>5310.15</v>
      </c>
    </row>
    <row r="33" spans="1:9" ht="15.75" thickBot="1" x14ac:dyDescent="0.3">
      <c r="F33" s="15" t="s">
        <v>214</v>
      </c>
      <c r="G33" s="6">
        <v>345</v>
      </c>
    </row>
    <row r="34" spans="1:9" ht="15.75" thickTop="1" x14ac:dyDescent="0.25">
      <c r="F34" s="15"/>
      <c r="G34" s="52">
        <v>5655.15</v>
      </c>
    </row>
    <row r="35" spans="1:9" x14ac:dyDescent="0.25">
      <c r="F35" s="15" t="s">
        <v>45</v>
      </c>
      <c r="G35" s="3">
        <v>7000</v>
      </c>
    </row>
    <row r="38" spans="1:9" x14ac:dyDescent="0.25">
      <c r="A38" s="2" t="s">
        <v>169</v>
      </c>
    </row>
    <row r="39" spans="1:9" x14ac:dyDescent="0.25">
      <c r="E39" s="14" t="s">
        <v>170</v>
      </c>
      <c r="F39" s="14" t="s">
        <v>171</v>
      </c>
      <c r="G39" s="3">
        <v>1676.2</v>
      </c>
      <c r="I39" t="s">
        <v>173</v>
      </c>
    </row>
    <row r="40" spans="1:9" x14ac:dyDescent="0.25">
      <c r="E40" s="14" t="s">
        <v>172</v>
      </c>
      <c r="G40" s="3">
        <v>6.8</v>
      </c>
    </row>
    <row r="41" spans="1:9" x14ac:dyDescent="0.25">
      <c r="E41" s="14" t="s">
        <v>174</v>
      </c>
      <c r="F41" s="14" t="s">
        <v>175</v>
      </c>
      <c r="G41" s="3">
        <v>182</v>
      </c>
      <c r="I41" t="s">
        <v>180</v>
      </c>
    </row>
    <row r="42" spans="1:9" x14ac:dyDescent="0.25">
      <c r="E42" s="14" t="s">
        <v>176</v>
      </c>
      <c r="F42" s="14">
        <v>25</v>
      </c>
      <c r="G42" s="3">
        <v>25</v>
      </c>
    </row>
    <row r="43" spans="1:9" x14ac:dyDescent="0.25">
      <c r="E43" s="14" t="s">
        <v>177</v>
      </c>
      <c r="F43" s="14">
        <v>12</v>
      </c>
      <c r="G43" s="3">
        <v>12</v>
      </c>
    </row>
    <row r="44" spans="1:9" x14ac:dyDescent="0.25">
      <c r="E44" s="14" t="s">
        <v>178</v>
      </c>
      <c r="F44" s="14" t="s">
        <v>179</v>
      </c>
      <c r="G44" s="3">
        <v>56.98</v>
      </c>
    </row>
    <row r="45" spans="1:9" x14ac:dyDescent="0.25">
      <c r="E45" s="14" t="s">
        <v>181</v>
      </c>
      <c r="F45" s="14" t="s">
        <v>182</v>
      </c>
      <c r="G45" s="3">
        <v>197.15</v>
      </c>
    </row>
    <row r="46" spans="1:9" x14ac:dyDescent="0.25">
      <c r="E46" s="14" t="s">
        <v>183</v>
      </c>
      <c r="F46" s="14">
        <v>210</v>
      </c>
      <c r="G46" s="3">
        <v>210</v>
      </c>
    </row>
    <row r="47" spans="1:9" x14ac:dyDescent="0.25">
      <c r="E47" s="14" t="s">
        <v>194</v>
      </c>
      <c r="F47" s="14">
        <v>320</v>
      </c>
      <c r="G47" s="3">
        <v>320</v>
      </c>
    </row>
    <row r="48" spans="1:9" ht="15.75" thickBot="1" x14ac:dyDescent="0.3">
      <c r="E48" s="14" t="s">
        <v>195</v>
      </c>
      <c r="F48" s="14">
        <v>20</v>
      </c>
      <c r="G48" s="3">
        <v>20</v>
      </c>
    </row>
    <row r="49" spans="1:7" ht="15.75" thickTop="1" x14ac:dyDescent="0.25">
      <c r="E49" s="14" t="s">
        <v>5</v>
      </c>
      <c r="F49" s="48">
        <v>2921.13</v>
      </c>
      <c r="G49" s="21">
        <f>SUM(G39:G48)</f>
        <v>2706.13</v>
      </c>
    </row>
    <row r="50" spans="1:7" x14ac:dyDescent="0.25">
      <c r="F50" s="50"/>
      <c r="G50" s="16"/>
    </row>
    <row r="53" spans="1:7" x14ac:dyDescent="0.25">
      <c r="F53" s="14" t="s">
        <v>215</v>
      </c>
      <c r="G53" s="3">
        <v>2831.73</v>
      </c>
    </row>
    <row r="54" spans="1:7" x14ac:dyDescent="0.25">
      <c r="F54" s="14" t="s">
        <v>225</v>
      </c>
      <c r="G54" s="3">
        <v>95</v>
      </c>
    </row>
    <row r="55" spans="1:7" x14ac:dyDescent="0.25">
      <c r="A55" s="2"/>
      <c r="F55" s="14" t="s">
        <v>216</v>
      </c>
      <c r="G55" s="6">
        <v>2736.73</v>
      </c>
    </row>
    <row r="56" spans="1:7" ht="15.75" thickBot="1" x14ac:dyDescent="0.3">
      <c r="F56" s="14" t="s">
        <v>184</v>
      </c>
      <c r="G56" s="3">
        <v>425</v>
      </c>
    </row>
    <row r="57" spans="1:7" ht="15.75" thickTop="1" x14ac:dyDescent="0.25">
      <c r="G57" s="21">
        <v>2311.73</v>
      </c>
    </row>
    <row r="59" spans="1:7" ht="15.75" thickBot="1" x14ac:dyDescent="0.3">
      <c r="F59" s="14" t="s">
        <v>212</v>
      </c>
      <c r="G59" s="6">
        <v>5310.15</v>
      </c>
    </row>
    <row r="60" spans="1:7" ht="15.75" thickTop="1" x14ac:dyDescent="0.25">
      <c r="G60" s="46">
        <v>-2998.42</v>
      </c>
    </row>
    <row r="61" spans="1:7" x14ac:dyDescent="0.25">
      <c r="F61" s="14" t="s">
        <v>239</v>
      </c>
      <c r="G61" s="3">
        <v>340</v>
      </c>
    </row>
    <row r="62" spans="1:7" ht="15.75" thickBot="1" x14ac:dyDescent="0.3">
      <c r="F62" s="14" t="s">
        <v>185</v>
      </c>
      <c r="G62" s="3">
        <v>296.67</v>
      </c>
    </row>
    <row r="63" spans="1:7" ht="15.75" thickTop="1" x14ac:dyDescent="0.25">
      <c r="G63" s="51">
        <v>-2361.75</v>
      </c>
    </row>
    <row r="64" spans="1:7" x14ac:dyDescent="0.25">
      <c r="F64" s="14" t="s">
        <v>217</v>
      </c>
      <c r="G64" s="3">
        <v>345</v>
      </c>
    </row>
    <row r="65" spans="7:7" x14ac:dyDescent="0.25">
      <c r="G65" s="53">
        <v>-2706.75</v>
      </c>
    </row>
  </sheetData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AF4B-8617-4644-8165-B4A9F7C8078D}">
  <dimension ref="A1:AI96"/>
  <sheetViews>
    <sheetView topLeftCell="A75" workbookViewId="0">
      <selection activeCell="H94" sqref="H94"/>
    </sheetView>
  </sheetViews>
  <sheetFormatPr defaultRowHeight="15" x14ac:dyDescent="0.25"/>
  <cols>
    <col min="1" max="1" width="8.42578125" customWidth="1"/>
    <col min="2" max="2" width="11.5703125" style="12" customWidth="1"/>
    <col min="3" max="3" width="22" style="14" customWidth="1"/>
    <col min="4" max="4" width="19.7109375" style="14" customWidth="1"/>
    <col min="5" max="5" width="10.5703125" style="3" customWidth="1"/>
    <col min="6" max="6" width="9.140625" style="3"/>
    <col min="7" max="7" width="13.140625" style="3" customWidth="1"/>
    <col min="8" max="8" width="9.140625" style="3" customWidth="1"/>
    <col min="9" max="9" width="7.140625" style="3" customWidth="1"/>
    <col min="10" max="10" width="9.42578125" style="3" customWidth="1"/>
    <col min="11" max="11" width="13.140625" style="3" customWidth="1"/>
    <col min="12" max="12" width="12.7109375" style="3" customWidth="1"/>
    <col min="13" max="13" width="7.85546875" style="3" customWidth="1"/>
    <col min="14" max="14" width="10" style="3" customWidth="1"/>
    <col min="15" max="15" width="9.28515625" style="3" customWidth="1"/>
    <col min="16" max="16" width="10.7109375" style="3" customWidth="1"/>
    <col min="17" max="17" width="9.140625" style="3"/>
    <col min="18" max="18" width="11" style="3" customWidth="1"/>
    <col min="19" max="19" width="12.28515625" style="3" customWidth="1"/>
    <col min="20" max="20" width="11.42578125" style="3" customWidth="1"/>
    <col min="21" max="22" width="9.85546875" style="3" customWidth="1"/>
    <col min="23" max="23" width="9.140625" style="3"/>
    <col min="24" max="24" width="13.28515625" style="3" customWidth="1"/>
    <col min="25" max="25" width="9.140625" style="3"/>
    <col min="26" max="26" width="15.42578125" style="3" customWidth="1"/>
    <col min="27" max="27" width="11.85546875" style="3" customWidth="1"/>
    <col min="28" max="28" width="12.85546875" style="9" customWidth="1"/>
    <col min="29" max="30" width="9.140625" style="3"/>
    <col min="31" max="31" width="12.85546875" style="3" customWidth="1"/>
    <col min="32" max="35" width="9.140625" style="3"/>
  </cols>
  <sheetData>
    <row r="1" spans="1:35" x14ac:dyDescent="0.25">
      <c r="A1" s="2" t="s">
        <v>121</v>
      </c>
      <c r="D1" s="14" t="s">
        <v>132</v>
      </c>
      <c r="E1" s="3">
        <v>695.1</v>
      </c>
    </row>
    <row r="2" spans="1:35" x14ac:dyDescent="0.25">
      <c r="A2" s="2"/>
    </row>
    <row r="3" spans="1:35" x14ac:dyDescent="0.25">
      <c r="A3" s="2" t="s">
        <v>122</v>
      </c>
    </row>
    <row r="4" spans="1:35" s="5" customFormat="1" ht="30.75" customHeight="1" thickBot="1" x14ac:dyDescent="0.3">
      <c r="D4" s="5" t="s">
        <v>122</v>
      </c>
      <c r="E4" s="8"/>
      <c r="F4" s="8"/>
      <c r="G4" s="8"/>
      <c r="H4" s="18" t="s">
        <v>16</v>
      </c>
      <c r="I4" s="18" t="s">
        <v>17</v>
      </c>
      <c r="J4" s="19" t="s">
        <v>18</v>
      </c>
      <c r="K4" s="18" t="s">
        <v>19</v>
      </c>
      <c r="L4" s="19" t="s">
        <v>20</v>
      </c>
      <c r="M4" s="18" t="s">
        <v>21</v>
      </c>
      <c r="N4" s="19" t="s">
        <v>22</v>
      </c>
      <c r="O4" s="18" t="s">
        <v>23</v>
      </c>
      <c r="P4" s="18" t="s">
        <v>24</v>
      </c>
      <c r="Q4" s="19" t="s">
        <v>25</v>
      </c>
      <c r="R4" s="18" t="s">
        <v>34</v>
      </c>
      <c r="S4" s="19" t="s">
        <v>26</v>
      </c>
      <c r="T4" s="19" t="s">
        <v>27</v>
      </c>
      <c r="U4" s="19" t="s">
        <v>28</v>
      </c>
      <c r="V4" s="19" t="s">
        <v>29</v>
      </c>
      <c r="W4" s="19" t="s">
        <v>30</v>
      </c>
      <c r="X4" s="18" t="s">
        <v>31</v>
      </c>
      <c r="Y4" s="19" t="s">
        <v>32</v>
      </c>
      <c r="Z4" s="18" t="s">
        <v>33</v>
      </c>
      <c r="AA4" s="18" t="s">
        <v>35</v>
      </c>
      <c r="AB4" s="19" t="s">
        <v>36</v>
      </c>
      <c r="AC4" s="19" t="s">
        <v>37</v>
      </c>
      <c r="AD4" s="19" t="s">
        <v>38</v>
      </c>
      <c r="AE4" s="18" t="s">
        <v>39</v>
      </c>
      <c r="AF4" s="18" t="s">
        <v>40</v>
      </c>
      <c r="AG4" s="18" t="s">
        <v>41</v>
      </c>
      <c r="AH4" s="19" t="s">
        <v>42</v>
      </c>
      <c r="AI4" s="18" t="s">
        <v>43</v>
      </c>
    </row>
    <row r="5" spans="1:35" ht="15.75" thickTop="1" x14ac:dyDescent="0.25">
      <c r="A5" s="2" t="s">
        <v>14</v>
      </c>
      <c r="B5" s="10" t="s">
        <v>105</v>
      </c>
      <c r="C5" s="13" t="s">
        <v>15</v>
      </c>
      <c r="D5" s="13" t="s">
        <v>9</v>
      </c>
      <c r="E5" s="4" t="s">
        <v>10</v>
      </c>
      <c r="F5" s="4" t="s">
        <v>11</v>
      </c>
      <c r="G5" s="4" t="s">
        <v>12</v>
      </c>
      <c r="H5" s="7"/>
    </row>
    <row r="6" spans="1:35" x14ac:dyDescent="0.25">
      <c r="A6" s="12"/>
    </row>
    <row r="7" spans="1:35" x14ac:dyDescent="0.25">
      <c r="A7" s="12"/>
      <c r="B7" s="11">
        <v>43556</v>
      </c>
      <c r="C7" s="14" t="s">
        <v>46</v>
      </c>
      <c r="D7" s="14" t="s">
        <v>48</v>
      </c>
      <c r="E7" s="3">
        <v>730</v>
      </c>
      <c r="F7" s="3">
        <v>0</v>
      </c>
      <c r="G7" s="3">
        <v>730</v>
      </c>
      <c r="W7" s="3">
        <v>730</v>
      </c>
    </row>
    <row r="8" spans="1:35" x14ac:dyDescent="0.25">
      <c r="A8" s="12">
        <v>1</v>
      </c>
      <c r="B8" s="11">
        <v>43564</v>
      </c>
      <c r="C8" s="14" t="s">
        <v>93</v>
      </c>
      <c r="D8" s="14" t="s">
        <v>99</v>
      </c>
      <c r="E8" s="3">
        <v>32</v>
      </c>
      <c r="F8" s="3">
        <v>0</v>
      </c>
      <c r="G8" s="3">
        <v>32</v>
      </c>
      <c r="P8" s="3">
        <v>32</v>
      </c>
    </row>
    <row r="9" spans="1:35" x14ac:dyDescent="0.25">
      <c r="A9" s="12">
        <v>2</v>
      </c>
      <c r="B9" s="11">
        <v>43564</v>
      </c>
      <c r="C9" s="14" t="s">
        <v>101</v>
      </c>
      <c r="D9" s="14" t="s">
        <v>102</v>
      </c>
      <c r="E9" s="3">
        <v>220.8</v>
      </c>
      <c r="F9" s="3">
        <v>36.799999999999997</v>
      </c>
      <c r="G9" s="3">
        <v>184</v>
      </c>
      <c r="AC9" s="3">
        <v>220.8</v>
      </c>
    </row>
    <row r="10" spans="1:35" x14ac:dyDescent="0.25">
      <c r="A10" s="12">
        <v>3</v>
      </c>
      <c r="B10" s="11">
        <v>43564</v>
      </c>
      <c r="C10" s="14" t="s">
        <v>103</v>
      </c>
      <c r="D10" s="14" t="s">
        <v>95</v>
      </c>
      <c r="E10" s="3">
        <v>200</v>
      </c>
      <c r="F10" s="3">
        <v>0</v>
      </c>
      <c r="G10" s="3">
        <v>200</v>
      </c>
      <c r="M10" s="3">
        <v>200</v>
      </c>
    </row>
    <row r="11" spans="1:35" x14ac:dyDescent="0.25">
      <c r="A11" s="12">
        <v>5</v>
      </c>
      <c r="B11" s="11">
        <v>43564</v>
      </c>
      <c r="C11" s="14" t="s">
        <v>103</v>
      </c>
      <c r="D11" s="14" t="s">
        <v>95</v>
      </c>
      <c r="E11" s="3">
        <v>200</v>
      </c>
      <c r="F11" s="3">
        <v>0</v>
      </c>
      <c r="G11" s="3">
        <v>200</v>
      </c>
      <c r="M11" s="3">
        <v>200</v>
      </c>
    </row>
    <row r="12" spans="1:35" x14ac:dyDescent="0.25">
      <c r="A12" s="12">
        <v>6</v>
      </c>
      <c r="B12" s="11">
        <v>43564</v>
      </c>
      <c r="C12" s="14" t="s">
        <v>104</v>
      </c>
      <c r="D12" s="14" t="s">
        <v>26</v>
      </c>
      <c r="E12" s="3">
        <v>99.2</v>
      </c>
      <c r="F12" s="3">
        <v>0</v>
      </c>
      <c r="G12" s="3">
        <v>99.2</v>
      </c>
      <c r="S12" s="3">
        <v>99.2</v>
      </c>
    </row>
    <row r="13" spans="1:35" x14ac:dyDescent="0.25">
      <c r="A13" s="12">
        <v>7</v>
      </c>
      <c r="B13" s="11">
        <v>43564</v>
      </c>
      <c r="C13" s="14" t="s">
        <v>96</v>
      </c>
      <c r="D13" s="14" t="s">
        <v>106</v>
      </c>
      <c r="E13" s="3">
        <v>172</v>
      </c>
      <c r="F13" s="3">
        <v>0</v>
      </c>
      <c r="G13" s="3">
        <v>172</v>
      </c>
      <c r="V13" s="3">
        <v>172</v>
      </c>
    </row>
    <row r="14" spans="1:35" x14ac:dyDescent="0.25">
      <c r="A14" s="12">
        <v>8</v>
      </c>
      <c r="B14" s="11">
        <v>43564</v>
      </c>
      <c r="C14" s="14" t="s">
        <v>97</v>
      </c>
      <c r="D14" s="14" t="s">
        <v>107</v>
      </c>
      <c r="E14" s="3">
        <v>251</v>
      </c>
      <c r="F14" s="3">
        <v>0</v>
      </c>
      <c r="G14" s="3">
        <v>251</v>
      </c>
      <c r="AB14" s="9">
        <v>251</v>
      </c>
    </row>
    <row r="15" spans="1:35" x14ac:dyDescent="0.25">
      <c r="A15" s="12">
        <v>9</v>
      </c>
      <c r="B15" s="11">
        <v>43564</v>
      </c>
      <c r="C15" s="14" t="s">
        <v>97</v>
      </c>
      <c r="D15" s="14" t="s">
        <v>108</v>
      </c>
      <c r="E15" s="3">
        <v>13.2</v>
      </c>
      <c r="F15" s="3">
        <v>2.2000000000000002</v>
      </c>
      <c r="G15" s="3">
        <v>11</v>
      </c>
      <c r="AB15" s="9">
        <v>13.2</v>
      </c>
    </row>
    <row r="16" spans="1:35" x14ac:dyDescent="0.25">
      <c r="A16" s="12">
        <v>10</v>
      </c>
      <c r="B16" s="11">
        <v>43564</v>
      </c>
      <c r="C16" s="14" t="s">
        <v>98</v>
      </c>
      <c r="D16" s="14" t="s">
        <v>18</v>
      </c>
      <c r="E16" s="3">
        <v>112.78</v>
      </c>
      <c r="F16" s="3">
        <v>5.37</v>
      </c>
      <c r="G16" s="3">
        <v>107.41</v>
      </c>
      <c r="J16" s="3">
        <v>112.78</v>
      </c>
    </row>
    <row r="17" spans="1:33" x14ac:dyDescent="0.25">
      <c r="A17" s="12">
        <v>11</v>
      </c>
      <c r="B17" s="11">
        <v>43564</v>
      </c>
      <c r="C17" s="14" t="s">
        <v>100</v>
      </c>
      <c r="D17" s="14" t="s">
        <v>109</v>
      </c>
      <c r="E17" s="3">
        <v>350</v>
      </c>
      <c r="F17" s="3">
        <v>0</v>
      </c>
      <c r="G17" s="3">
        <v>350</v>
      </c>
    </row>
    <row r="18" spans="1:33" x14ac:dyDescent="0.25">
      <c r="A18" s="12">
        <v>12</v>
      </c>
      <c r="B18" s="11">
        <v>43607</v>
      </c>
      <c r="C18" s="14" t="s">
        <v>103</v>
      </c>
      <c r="D18" s="14" t="s">
        <v>95</v>
      </c>
      <c r="E18" s="3">
        <v>200</v>
      </c>
      <c r="F18" s="3">
        <v>0</v>
      </c>
      <c r="G18" s="3">
        <v>200</v>
      </c>
      <c r="M18" s="3">
        <v>200</v>
      </c>
      <c r="Z18" s="3">
        <v>350</v>
      </c>
    </row>
    <row r="19" spans="1:33" x14ac:dyDescent="0.25">
      <c r="A19" s="12">
        <v>13</v>
      </c>
      <c r="B19" s="11">
        <v>43607</v>
      </c>
      <c r="C19" s="14" t="s">
        <v>103</v>
      </c>
      <c r="D19" s="14" t="s">
        <v>95</v>
      </c>
      <c r="E19" s="3">
        <v>200</v>
      </c>
      <c r="F19" s="3">
        <v>0</v>
      </c>
      <c r="G19" s="3">
        <v>200</v>
      </c>
      <c r="M19" s="3">
        <v>200</v>
      </c>
    </row>
    <row r="20" spans="1:33" x14ac:dyDescent="0.25">
      <c r="A20" s="12">
        <v>14</v>
      </c>
      <c r="B20" s="11">
        <v>43607</v>
      </c>
      <c r="C20" s="14" t="s">
        <v>96</v>
      </c>
      <c r="D20" s="14" t="s">
        <v>131</v>
      </c>
      <c r="E20" s="3">
        <v>427.09</v>
      </c>
      <c r="F20" s="3">
        <v>0</v>
      </c>
      <c r="G20" s="3">
        <v>427.09</v>
      </c>
      <c r="L20" s="3">
        <v>255.09</v>
      </c>
      <c r="V20" s="3">
        <v>172</v>
      </c>
    </row>
    <row r="21" spans="1:33" x14ac:dyDescent="0.25">
      <c r="A21" s="12">
        <v>15</v>
      </c>
      <c r="B21" s="11">
        <v>43627</v>
      </c>
      <c r="C21" s="14" t="s">
        <v>103</v>
      </c>
      <c r="D21" s="14" t="s">
        <v>95</v>
      </c>
      <c r="E21" s="3">
        <v>200</v>
      </c>
      <c r="F21" s="3">
        <v>0</v>
      </c>
      <c r="G21" s="3">
        <v>200</v>
      </c>
      <c r="M21" s="3">
        <v>200</v>
      </c>
    </row>
    <row r="22" spans="1:33" x14ac:dyDescent="0.25">
      <c r="A22" s="12">
        <v>16</v>
      </c>
      <c r="B22" s="11">
        <v>43627</v>
      </c>
      <c r="C22" s="14" t="s">
        <v>103</v>
      </c>
      <c r="D22" s="14" t="s">
        <v>95</v>
      </c>
      <c r="E22" s="3">
        <v>200</v>
      </c>
      <c r="F22" s="3">
        <v>0</v>
      </c>
      <c r="G22" s="3">
        <v>200</v>
      </c>
      <c r="M22" s="3">
        <v>200</v>
      </c>
    </row>
    <row r="23" spans="1:33" x14ac:dyDescent="0.25">
      <c r="A23" s="12">
        <v>17</v>
      </c>
      <c r="B23" s="11">
        <v>43627</v>
      </c>
      <c r="C23" s="14" t="s">
        <v>134</v>
      </c>
      <c r="D23" s="14" t="s">
        <v>135</v>
      </c>
      <c r="E23" s="3">
        <v>1680</v>
      </c>
      <c r="F23" s="3">
        <v>280</v>
      </c>
      <c r="G23" s="3">
        <v>1400</v>
      </c>
      <c r="AG23" s="3">
        <v>1680</v>
      </c>
    </row>
    <row r="24" spans="1:33" x14ac:dyDescent="0.25">
      <c r="A24" s="12">
        <v>18</v>
      </c>
      <c r="B24" s="11">
        <v>43630</v>
      </c>
      <c r="C24" s="14" t="s">
        <v>136</v>
      </c>
      <c r="D24" s="14" t="s">
        <v>138</v>
      </c>
      <c r="E24" s="3">
        <v>285</v>
      </c>
      <c r="F24" s="3">
        <v>0</v>
      </c>
      <c r="G24" s="3">
        <v>285</v>
      </c>
    </row>
    <row r="25" spans="1:33" x14ac:dyDescent="0.25">
      <c r="A25" s="12">
        <v>19</v>
      </c>
      <c r="B25" s="11">
        <v>43627</v>
      </c>
      <c r="C25" s="14" t="s">
        <v>139</v>
      </c>
      <c r="D25" s="14" t="s">
        <v>99</v>
      </c>
      <c r="E25" s="3">
        <v>25</v>
      </c>
      <c r="F25" s="3">
        <v>0</v>
      </c>
      <c r="G25" s="3">
        <v>25</v>
      </c>
      <c r="P25" s="3">
        <v>25</v>
      </c>
      <c r="AC25" s="3">
        <v>285</v>
      </c>
    </row>
    <row r="26" spans="1:33" x14ac:dyDescent="0.25">
      <c r="A26" s="12"/>
      <c r="B26" s="11">
        <v>43639</v>
      </c>
      <c r="C26" s="14" t="s">
        <v>93</v>
      </c>
      <c r="D26" s="14" t="s">
        <v>154</v>
      </c>
      <c r="E26" s="3">
        <v>100</v>
      </c>
      <c r="F26" s="3">
        <v>0</v>
      </c>
      <c r="G26" s="3">
        <v>0</v>
      </c>
      <c r="AC26" s="3">
        <v>100</v>
      </c>
    </row>
    <row r="27" spans="1:33" x14ac:dyDescent="0.25">
      <c r="A27" s="12">
        <v>20</v>
      </c>
      <c r="B27" s="11">
        <v>43640</v>
      </c>
      <c r="C27" s="14" t="s">
        <v>157</v>
      </c>
      <c r="D27" s="14" t="s">
        <v>159</v>
      </c>
      <c r="E27" s="3">
        <v>765</v>
      </c>
      <c r="F27" s="3">
        <v>127.5</v>
      </c>
      <c r="G27" s="3">
        <v>637.5</v>
      </c>
      <c r="AC27" s="3">
        <v>765</v>
      </c>
    </row>
    <row r="28" spans="1:33" x14ac:dyDescent="0.25">
      <c r="A28" s="12">
        <v>21</v>
      </c>
      <c r="B28" s="11">
        <v>43647</v>
      </c>
      <c r="C28" s="14" t="s">
        <v>188</v>
      </c>
      <c r="D28" s="14" t="s">
        <v>37</v>
      </c>
      <c r="E28" s="3">
        <v>380</v>
      </c>
      <c r="F28" s="3">
        <v>0</v>
      </c>
      <c r="G28" s="3">
        <v>380</v>
      </c>
      <c r="AC28" s="3">
        <v>380</v>
      </c>
    </row>
    <row r="29" spans="1:33" x14ac:dyDescent="0.25">
      <c r="A29" s="12">
        <v>22</v>
      </c>
      <c r="B29" s="11">
        <v>43647</v>
      </c>
      <c r="C29" s="14" t="s">
        <v>190</v>
      </c>
      <c r="D29" s="14" t="s">
        <v>37</v>
      </c>
      <c r="E29" s="3">
        <v>250</v>
      </c>
      <c r="F29" s="3">
        <v>0</v>
      </c>
      <c r="G29" s="3">
        <v>250</v>
      </c>
      <c r="AC29" s="3">
        <v>250</v>
      </c>
    </row>
    <row r="30" spans="1:33" x14ac:dyDescent="0.25">
      <c r="A30" s="12">
        <v>23</v>
      </c>
      <c r="B30" s="11">
        <v>43647</v>
      </c>
      <c r="C30" s="14" t="s">
        <v>165</v>
      </c>
      <c r="D30" s="14" t="s">
        <v>37</v>
      </c>
      <c r="E30" s="3">
        <v>800</v>
      </c>
      <c r="F30" s="3">
        <v>0</v>
      </c>
      <c r="G30" s="3">
        <v>800</v>
      </c>
      <c r="AC30" s="3">
        <v>800</v>
      </c>
    </row>
    <row r="31" spans="1:33" x14ac:dyDescent="0.25">
      <c r="A31" s="12"/>
      <c r="B31" s="11">
        <v>43646</v>
      </c>
      <c r="C31" s="14" t="s">
        <v>192</v>
      </c>
      <c r="D31" s="14" t="s">
        <v>202</v>
      </c>
      <c r="E31" s="3">
        <v>18</v>
      </c>
      <c r="F31" s="3">
        <v>0</v>
      </c>
      <c r="G31" s="3">
        <v>18</v>
      </c>
      <c r="AF31" s="3">
        <v>18</v>
      </c>
    </row>
    <row r="32" spans="1:33" x14ac:dyDescent="0.25">
      <c r="A32" s="12"/>
      <c r="B32" s="11">
        <v>43646</v>
      </c>
      <c r="C32" s="14" t="s">
        <v>191</v>
      </c>
      <c r="D32" s="14" t="s">
        <v>202</v>
      </c>
      <c r="E32" s="3">
        <v>0.05</v>
      </c>
      <c r="F32" s="3">
        <v>0</v>
      </c>
      <c r="G32" s="3">
        <v>0.05</v>
      </c>
      <c r="AF32" s="3">
        <v>0.05</v>
      </c>
    </row>
    <row r="33" spans="1:35" x14ac:dyDescent="0.25">
      <c r="A33" s="12">
        <v>24</v>
      </c>
      <c r="B33" s="11">
        <v>43649</v>
      </c>
      <c r="C33" s="14" t="s">
        <v>201</v>
      </c>
      <c r="D33" s="14" t="s">
        <v>37</v>
      </c>
      <c r="E33" s="3">
        <v>150</v>
      </c>
      <c r="F33" s="3">
        <v>0</v>
      </c>
      <c r="G33" s="3">
        <v>0</v>
      </c>
      <c r="AC33" s="3">
        <v>150</v>
      </c>
    </row>
    <row r="34" spans="1:35" x14ac:dyDescent="0.25">
      <c r="A34" s="12"/>
      <c r="B34" s="11">
        <v>43649</v>
      </c>
      <c r="C34" s="14" t="s">
        <v>197</v>
      </c>
      <c r="D34" s="14" t="s">
        <v>198</v>
      </c>
      <c r="E34" s="3">
        <v>325</v>
      </c>
      <c r="F34" s="3">
        <v>0</v>
      </c>
      <c r="G34" s="3">
        <v>325</v>
      </c>
    </row>
    <row r="35" spans="1:35" x14ac:dyDescent="0.25">
      <c r="A35" s="12">
        <v>25</v>
      </c>
      <c r="B35" s="11">
        <v>43649</v>
      </c>
      <c r="C35" s="14" t="s">
        <v>200</v>
      </c>
      <c r="D35" s="14" t="s">
        <v>37</v>
      </c>
      <c r="E35" s="3">
        <v>250</v>
      </c>
      <c r="F35" s="3">
        <v>0</v>
      </c>
      <c r="G35" s="3">
        <v>250</v>
      </c>
      <c r="AC35" s="3">
        <v>250</v>
      </c>
    </row>
    <row r="36" spans="1:35" x14ac:dyDescent="0.25">
      <c r="A36" s="12">
        <v>26</v>
      </c>
      <c r="B36" s="11">
        <v>43649</v>
      </c>
      <c r="C36" s="14" t="s">
        <v>203</v>
      </c>
      <c r="D36" s="14" t="s">
        <v>37</v>
      </c>
      <c r="E36" s="3">
        <v>250</v>
      </c>
      <c r="F36" s="3">
        <v>0</v>
      </c>
      <c r="G36" s="3">
        <v>250</v>
      </c>
      <c r="AC36" s="3">
        <v>250</v>
      </c>
    </row>
    <row r="37" spans="1:35" x14ac:dyDescent="0.25">
      <c r="A37" s="12">
        <v>27</v>
      </c>
      <c r="B37" s="11">
        <v>43649</v>
      </c>
      <c r="C37" s="14" t="s">
        <v>204</v>
      </c>
      <c r="D37" s="14" t="s">
        <v>37</v>
      </c>
      <c r="E37" s="3">
        <v>50</v>
      </c>
      <c r="F37" s="3">
        <v>0</v>
      </c>
      <c r="G37" s="3">
        <v>50</v>
      </c>
      <c r="AC37" s="3">
        <v>50</v>
      </c>
    </row>
    <row r="38" spans="1:35" x14ac:dyDescent="0.25">
      <c r="A38" s="12">
        <v>28</v>
      </c>
      <c r="B38" s="11">
        <v>43649</v>
      </c>
      <c r="C38" s="14" t="s">
        <v>206</v>
      </c>
      <c r="D38" s="14" t="s">
        <v>37</v>
      </c>
      <c r="E38" s="3">
        <v>300</v>
      </c>
      <c r="F38" s="3">
        <v>0</v>
      </c>
      <c r="G38" s="3">
        <v>300</v>
      </c>
      <c r="AC38" s="3">
        <v>300</v>
      </c>
    </row>
    <row r="39" spans="1:35" x14ac:dyDescent="0.25">
      <c r="A39" s="12">
        <v>29</v>
      </c>
      <c r="B39" s="11">
        <v>43649</v>
      </c>
      <c r="C39" s="14" t="s">
        <v>207</v>
      </c>
      <c r="D39" s="14" t="s">
        <v>37</v>
      </c>
      <c r="E39" s="3">
        <v>250</v>
      </c>
      <c r="F39" s="3">
        <v>0</v>
      </c>
      <c r="G39" s="3">
        <v>250</v>
      </c>
      <c r="AC39" s="3">
        <v>250</v>
      </c>
    </row>
    <row r="40" spans="1:35" x14ac:dyDescent="0.25">
      <c r="A40" s="12">
        <v>30</v>
      </c>
      <c r="B40" s="11">
        <v>43649</v>
      </c>
      <c r="C40" s="14" t="s">
        <v>208</v>
      </c>
      <c r="D40" s="14" t="s">
        <v>37</v>
      </c>
      <c r="E40" s="3">
        <v>350</v>
      </c>
      <c r="F40" s="3">
        <v>0</v>
      </c>
      <c r="G40" s="3">
        <v>350</v>
      </c>
      <c r="AC40" s="3">
        <v>350</v>
      </c>
    </row>
    <row r="41" spans="1:35" x14ac:dyDescent="0.25">
      <c r="A41" s="12">
        <v>31</v>
      </c>
      <c r="B41" s="11">
        <v>43649</v>
      </c>
      <c r="C41" s="14" t="s">
        <v>210</v>
      </c>
      <c r="D41" s="14" t="s">
        <v>209</v>
      </c>
      <c r="E41" s="3">
        <v>108</v>
      </c>
      <c r="F41" s="3">
        <v>0</v>
      </c>
      <c r="G41" s="3">
        <v>108</v>
      </c>
      <c r="AC41" s="3">
        <v>108</v>
      </c>
    </row>
    <row r="42" spans="1:35" x14ac:dyDescent="0.25">
      <c r="A42" s="12">
        <v>32</v>
      </c>
      <c r="B42" s="11">
        <v>43651</v>
      </c>
      <c r="C42" s="14" t="s">
        <v>221</v>
      </c>
      <c r="D42" s="14" t="s">
        <v>223</v>
      </c>
      <c r="E42" s="3">
        <v>337.2</v>
      </c>
      <c r="F42" s="3">
        <v>56.2</v>
      </c>
      <c r="G42" s="3">
        <v>281</v>
      </c>
      <c r="AC42" s="3">
        <v>337.2</v>
      </c>
    </row>
    <row r="43" spans="1:35" x14ac:dyDescent="0.25">
      <c r="A43" s="12">
        <v>33</v>
      </c>
      <c r="B43" s="11">
        <v>43651</v>
      </c>
      <c r="C43" s="14" t="s">
        <v>227</v>
      </c>
      <c r="D43" s="14" t="s">
        <v>228</v>
      </c>
      <c r="E43" s="3">
        <v>50</v>
      </c>
      <c r="F43" s="3">
        <v>0</v>
      </c>
      <c r="G43" s="3">
        <v>50</v>
      </c>
      <c r="AC43" s="3">
        <v>50</v>
      </c>
    </row>
    <row r="44" spans="1:35" x14ac:dyDescent="0.25">
      <c r="A44" s="12">
        <v>34</v>
      </c>
      <c r="B44" s="11">
        <v>43655</v>
      </c>
      <c r="C44" s="14" t="s">
        <v>229</v>
      </c>
      <c r="D44" s="14" t="s">
        <v>230</v>
      </c>
      <c r="E44" s="3">
        <v>41</v>
      </c>
      <c r="F44" s="3">
        <v>0</v>
      </c>
      <c r="G44" s="3">
        <v>41</v>
      </c>
      <c r="AI44" s="3">
        <v>41</v>
      </c>
    </row>
    <row r="45" spans="1:35" x14ac:dyDescent="0.25">
      <c r="A45" s="12">
        <v>35</v>
      </c>
      <c r="B45" s="11">
        <v>43655</v>
      </c>
      <c r="C45" s="14" t="s">
        <v>155</v>
      </c>
      <c r="D45" s="14" t="s">
        <v>99</v>
      </c>
      <c r="E45" s="3">
        <v>30.98</v>
      </c>
      <c r="F45" s="3">
        <v>5.16</v>
      </c>
      <c r="G45" s="3">
        <v>25.82</v>
      </c>
      <c r="P45" s="3">
        <v>30.98</v>
      </c>
    </row>
    <row r="46" spans="1:35" x14ac:dyDescent="0.25">
      <c r="A46" s="12">
        <v>36</v>
      </c>
      <c r="B46" s="11">
        <v>43655</v>
      </c>
      <c r="C46" s="14" t="s">
        <v>231</v>
      </c>
      <c r="D46" s="14" t="s">
        <v>232</v>
      </c>
      <c r="E46" s="3">
        <v>99</v>
      </c>
      <c r="F46" s="3">
        <v>16.5</v>
      </c>
      <c r="G46" s="3">
        <v>82.5</v>
      </c>
      <c r="R46" s="3">
        <v>99</v>
      </c>
    </row>
    <row r="47" spans="1:35" x14ac:dyDescent="0.25">
      <c r="A47" s="12">
        <v>37</v>
      </c>
      <c r="B47" s="11">
        <v>43655</v>
      </c>
      <c r="C47" s="14" t="s">
        <v>234</v>
      </c>
      <c r="D47" s="14" t="s">
        <v>26</v>
      </c>
      <c r="E47" s="3">
        <v>86.78</v>
      </c>
      <c r="F47" s="3">
        <v>0</v>
      </c>
      <c r="G47" s="3">
        <v>86.78</v>
      </c>
      <c r="S47" s="3">
        <v>86.78</v>
      </c>
    </row>
    <row r="48" spans="1:35" x14ac:dyDescent="0.25">
      <c r="A48" s="12">
        <v>38</v>
      </c>
      <c r="B48" s="11">
        <v>43656</v>
      </c>
      <c r="C48" s="14" t="s">
        <v>242</v>
      </c>
      <c r="D48" s="14" t="s">
        <v>109</v>
      </c>
      <c r="E48" s="3">
        <v>26.4</v>
      </c>
      <c r="F48" s="3">
        <v>4.4000000000000004</v>
      </c>
      <c r="G48" s="3">
        <v>22</v>
      </c>
      <c r="K48" s="3">
        <v>26.4</v>
      </c>
    </row>
    <row r="49" spans="1:34" x14ac:dyDescent="0.25">
      <c r="A49" s="12">
        <v>39</v>
      </c>
      <c r="B49" s="11">
        <v>43656</v>
      </c>
      <c r="C49" s="14" t="s">
        <v>242</v>
      </c>
      <c r="D49" s="14" t="s">
        <v>18</v>
      </c>
      <c r="E49" s="3">
        <v>119.06</v>
      </c>
      <c r="F49" s="3">
        <v>5.67</v>
      </c>
      <c r="G49" s="3">
        <v>113.39</v>
      </c>
      <c r="J49" s="3">
        <v>119.06</v>
      </c>
    </row>
    <row r="50" spans="1:34" x14ac:dyDescent="0.25">
      <c r="A50" s="12">
        <v>40</v>
      </c>
      <c r="B50" s="11">
        <v>43656</v>
      </c>
      <c r="C50" s="14" t="s">
        <v>244</v>
      </c>
      <c r="D50" s="14" t="s">
        <v>245</v>
      </c>
      <c r="E50" s="3">
        <v>221.95</v>
      </c>
      <c r="F50" s="3">
        <v>36.99</v>
      </c>
      <c r="G50" s="3">
        <v>184.96</v>
      </c>
      <c r="AC50" s="3">
        <v>221.95</v>
      </c>
    </row>
    <row r="51" spans="1:34" x14ac:dyDescent="0.25">
      <c r="A51" s="12">
        <v>41</v>
      </c>
      <c r="B51" s="11">
        <v>43656</v>
      </c>
      <c r="C51" s="14" t="s">
        <v>246</v>
      </c>
      <c r="D51" s="14" t="s">
        <v>247</v>
      </c>
      <c r="E51" s="3">
        <v>184</v>
      </c>
      <c r="F51" s="3">
        <v>36.799999999999997</v>
      </c>
      <c r="G51" s="3">
        <v>147.19999999999999</v>
      </c>
      <c r="AC51" s="3">
        <v>184</v>
      </c>
    </row>
    <row r="52" spans="1:34" x14ac:dyDescent="0.25">
      <c r="A52" s="12">
        <v>42</v>
      </c>
      <c r="B52" s="11">
        <v>43656</v>
      </c>
      <c r="C52" s="14" t="s">
        <v>249</v>
      </c>
      <c r="D52" s="14" t="s">
        <v>250</v>
      </c>
      <c r="E52" s="3">
        <v>1.32</v>
      </c>
      <c r="F52" s="3">
        <v>0</v>
      </c>
      <c r="G52" s="3">
        <v>1.32</v>
      </c>
      <c r="P52" s="3">
        <v>1.32</v>
      </c>
    </row>
    <row r="53" spans="1:34" x14ac:dyDescent="0.25">
      <c r="A53" s="12" t="s">
        <v>252</v>
      </c>
      <c r="B53" s="11">
        <v>43656</v>
      </c>
      <c r="C53" s="14" t="s">
        <v>129</v>
      </c>
      <c r="D53" s="14" t="s">
        <v>95</v>
      </c>
      <c r="E53" s="3">
        <v>400</v>
      </c>
      <c r="F53" s="3">
        <v>0</v>
      </c>
      <c r="G53" s="3">
        <v>400</v>
      </c>
      <c r="M53" s="3">
        <v>400</v>
      </c>
    </row>
    <row r="54" spans="1:34" x14ac:dyDescent="0.25">
      <c r="A54" s="12">
        <v>45</v>
      </c>
      <c r="B54" s="11">
        <v>43651</v>
      </c>
      <c r="C54" s="14" t="s">
        <v>255</v>
      </c>
      <c r="D54" s="14" t="s">
        <v>256</v>
      </c>
      <c r="E54" s="3">
        <v>18.2</v>
      </c>
      <c r="F54" s="3">
        <v>2.38</v>
      </c>
      <c r="G54" s="3">
        <v>15.82</v>
      </c>
      <c r="AC54" s="3">
        <v>18.2</v>
      </c>
    </row>
    <row r="55" spans="1:34" x14ac:dyDescent="0.25">
      <c r="A55" s="12">
        <v>46</v>
      </c>
      <c r="B55" s="11">
        <v>43635</v>
      </c>
      <c r="C55" s="14" t="s">
        <v>259</v>
      </c>
      <c r="D55" s="14" t="s">
        <v>260</v>
      </c>
      <c r="E55" s="3">
        <v>15.48</v>
      </c>
      <c r="F55" s="3">
        <v>0</v>
      </c>
      <c r="G55" s="3">
        <v>15.48</v>
      </c>
      <c r="P55" s="3">
        <v>15.48</v>
      </c>
    </row>
    <row r="56" spans="1:34" x14ac:dyDescent="0.25">
      <c r="A56" s="12">
        <v>47</v>
      </c>
      <c r="B56" s="11">
        <v>43658</v>
      </c>
      <c r="C56" s="14" t="s">
        <v>129</v>
      </c>
      <c r="D56" s="14" t="s">
        <v>95</v>
      </c>
      <c r="E56" s="3">
        <v>200</v>
      </c>
      <c r="F56" s="3">
        <v>0</v>
      </c>
      <c r="G56" s="3">
        <v>200</v>
      </c>
      <c r="M56" s="3">
        <v>200</v>
      </c>
    </row>
    <row r="57" spans="1:34" x14ac:dyDescent="0.25">
      <c r="A57" s="12">
        <v>48</v>
      </c>
      <c r="B57" s="11">
        <v>43682</v>
      </c>
      <c r="C57" s="14" t="s">
        <v>129</v>
      </c>
      <c r="D57" s="14" t="s">
        <v>95</v>
      </c>
      <c r="E57" s="3">
        <v>200</v>
      </c>
      <c r="F57" s="3">
        <v>0</v>
      </c>
      <c r="G57" s="3">
        <v>200</v>
      </c>
      <c r="M57" s="3">
        <v>200</v>
      </c>
    </row>
    <row r="58" spans="1:34" x14ac:dyDescent="0.25">
      <c r="A58" s="12"/>
      <c r="B58" s="11">
        <v>43682</v>
      </c>
      <c r="C58" s="14" t="s">
        <v>265</v>
      </c>
      <c r="D58" s="14" t="s">
        <v>266</v>
      </c>
      <c r="E58" s="3">
        <v>595.16</v>
      </c>
      <c r="F58" s="3">
        <v>0</v>
      </c>
      <c r="G58" s="3">
        <v>595.16</v>
      </c>
      <c r="O58" s="3">
        <v>595.16</v>
      </c>
    </row>
    <row r="59" spans="1:34" x14ac:dyDescent="0.25">
      <c r="A59" s="12"/>
      <c r="B59" s="11">
        <v>43713</v>
      </c>
      <c r="C59" s="14" t="s">
        <v>93</v>
      </c>
      <c r="D59" s="14" t="s">
        <v>266</v>
      </c>
      <c r="E59" s="3">
        <v>595.16</v>
      </c>
      <c r="F59" s="3">
        <v>0</v>
      </c>
      <c r="G59" s="3">
        <v>595.16</v>
      </c>
      <c r="O59" s="3">
        <v>595.16</v>
      </c>
    </row>
    <row r="60" spans="1:34" x14ac:dyDescent="0.25">
      <c r="A60" s="12">
        <v>49</v>
      </c>
      <c r="B60" s="11">
        <v>43686</v>
      </c>
      <c r="C60" s="14" t="s">
        <v>269</v>
      </c>
      <c r="D60" s="14" t="s">
        <v>28</v>
      </c>
      <c r="E60" s="3">
        <v>1550.38</v>
      </c>
      <c r="F60" s="3">
        <v>258.39</v>
      </c>
      <c r="G60" s="3">
        <v>1291.99</v>
      </c>
      <c r="U60" s="3">
        <v>1550.38</v>
      </c>
    </row>
    <row r="61" spans="1:34" x14ac:dyDescent="0.25">
      <c r="A61" s="12">
        <v>50</v>
      </c>
      <c r="B61" s="11">
        <v>43658</v>
      </c>
      <c r="C61" s="14" t="s">
        <v>259</v>
      </c>
      <c r="D61" s="14" t="s">
        <v>271</v>
      </c>
      <c r="E61" s="3">
        <v>27.98</v>
      </c>
      <c r="F61" s="3">
        <v>0</v>
      </c>
      <c r="G61" s="3">
        <v>27.98</v>
      </c>
      <c r="Z61" s="3">
        <v>27.98</v>
      </c>
    </row>
    <row r="62" spans="1:34" x14ac:dyDescent="0.25">
      <c r="A62" s="12">
        <v>51</v>
      </c>
      <c r="B62" s="11">
        <v>43658</v>
      </c>
      <c r="C62" s="14" t="s">
        <v>272</v>
      </c>
      <c r="D62" s="14" t="s">
        <v>271</v>
      </c>
      <c r="E62" s="3">
        <v>50.55</v>
      </c>
      <c r="F62" s="3">
        <v>8.43</v>
      </c>
      <c r="G62" s="3">
        <v>42.12</v>
      </c>
      <c r="Z62" s="3">
        <v>50.55</v>
      </c>
    </row>
    <row r="63" spans="1:34" x14ac:dyDescent="0.25">
      <c r="A63" s="12">
        <v>52</v>
      </c>
      <c r="B63" s="11">
        <v>43720</v>
      </c>
      <c r="C63" s="14" t="s">
        <v>275</v>
      </c>
      <c r="D63" s="14" t="s">
        <v>276</v>
      </c>
      <c r="E63" s="3">
        <v>372</v>
      </c>
      <c r="F63" s="3">
        <v>62</v>
      </c>
      <c r="G63" s="3">
        <v>310</v>
      </c>
      <c r="AH63" s="3">
        <v>372</v>
      </c>
    </row>
    <row r="64" spans="1:34" x14ac:dyDescent="0.25">
      <c r="A64" s="12">
        <v>53</v>
      </c>
      <c r="B64" s="11">
        <v>43720</v>
      </c>
      <c r="C64" s="14" t="s">
        <v>210</v>
      </c>
      <c r="D64" s="14" t="s">
        <v>26</v>
      </c>
      <c r="E64" s="3">
        <v>106.93</v>
      </c>
      <c r="F64" s="3">
        <v>0</v>
      </c>
      <c r="G64" s="3">
        <v>106.93</v>
      </c>
      <c r="S64" s="3">
        <v>106.93</v>
      </c>
    </row>
    <row r="65" spans="1:35" x14ac:dyDescent="0.25">
      <c r="A65" s="12">
        <v>54</v>
      </c>
      <c r="B65" s="11">
        <v>43720</v>
      </c>
      <c r="C65" s="14" t="s">
        <v>279</v>
      </c>
      <c r="D65" s="14" t="s">
        <v>280</v>
      </c>
      <c r="E65" s="3">
        <v>210</v>
      </c>
      <c r="F65" s="3">
        <v>35</v>
      </c>
      <c r="G65" s="3">
        <v>175</v>
      </c>
      <c r="I65" s="3">
        <v>210</v>
      </c>
    </row>
    <row r="66" spans="1:35" x14ac:dyDescent="0.25">
      <c r="A66" s="12">
        <v>55</v>
      </c>
      <c r="B66" s="11">
        <v>43720</v>
      </c>
      <c r="C66" s="14" t="s">
        <v>129</v>
      </c>
      <c r="D66" s="14" t="s">
        <v>95</v>
      </c>
      <c r="E66" s="3">
        <v>400</v>
      </c>
      <c r="F66" s="3">
        <v>0</v>
      </c>
      <c r="G66" s="3">
        <v>400</v>
      </c>
      <c r="M66" s="3">
        <v>400</v>
      </c>
    </row>
    <row r="67" spans="1:35" x14ac:dyDescent="0.25">
      <c r="A67" s="12"/>
      <c r="B67" s="11">
        <v>43720</v>
      </c>
      <c r="C67" s="14" t="s">
        <v>93</v>
      </c>
      <c r="D67" s="14" t="s">
        <v>284</v>
      </c>
      <c r="E67" s="3">
        <v>120</v>
      </c>
      <c r="F67" s="3">
        <v>0</v>
      </c>
      <c r="G67" s="3">
        <v>120</v>
      </c>
      <c r="P67" s="3">
        <v>120</v>
      </c>
    </row>
    <row r="68" spans="1:35" ht="15.75" thickBot="1" x14ac:dyDescent="0.3">
      <c r="A68" s="12"/>
      <c r="B68" s="11">
        <v>43720</v>
      </c>
      <c r="C68" s="14" t="s">
        <v>286</v>
      </c>
      <c r="D68" s="14" t="s">
        <v>287</v>
      </c>
      <c r="E68" s="3">
        <v>60</v>
      </c>
      <c r="F68" s="3">
        <v>0</v>
      </c>
      <c r="G68" s="3">
        <v>60</v>
      </c>
      <c r="AI68" s="3">
        <v>60</v>
      </c>
    </row>
    <row r="69" spans="1:35" ht="15.75" thickTop="1" x14ac:dyDescent="0.25">
      <c r="A69" s="12"/>
      <c r="D69" s="15" t="s">
        <v>44</v>
      </c>
      <c r="E69" s="21">
        <f>SUM(E7:E68)</f>
        <v>16063.649999999998</v>
      </c>
      <c r="F69" s="21">
        <f>SUM(F7:F68)</f>
        <v>979.78999999999985</v>
      </c>
      <c r="G69" s="21">
        <f>SUM(G7:G68)</f>
        <v>14833.859999999999</v>
      </c>
      <c r="H69" s="30"/>
      <c r="I69" s="30">
        <v>210</v>
      </c>
      <c r="J69" s="30">
        <v>231.84</v>
      </c>
      <c r="K69" s="30">
        <v>26.4</v>
      </c>
      <c r="L69" s="30"/>
      <c r="M69" s="30">
        <v>2400</v>
      </c>
      <c r="N69" s="30"/>
      <c r="O69" s="30">
        <v>1190.32</v>
      </c>
      <c r="P69" s="30">
        <v>224.78</v>
      </c>
      <c r="Q69" s="30"/>
      <c r="R69" s="30">
        <v>99</v>
      </c>
      <c r="S69" s="30">
        <v>292.91000000000003</v>
      </c>
      <c r="T69" s="30"/>
      <c r="U69" s="30">
        <v>1550.38</v>
      </c>
      <c r="V69" s="30">
        <v>344</v>
      </c>
      <c r="W69" s="30"/>
      <c r="X69" s="30"/>
      <c r="Y69" s="30"/>
      <c r="Z69" s="30">
        <v>428.53</v>
      </c>
      <c r="AA69" s="30"/>
      <c r="AB69" s="31">
        <f>SUM(AB14:AB15)</f>
        <v>264.2</v>
      </c>
      <c r="AC69" s="30">
        <v>5320.15</v>
      </c>
      <c r="AD69" s="30"/>
      <c r="AE69" s="30"/>
      <c r="AF69" s="30">
        <v>18.05</v>
      </c>
      <c r="AG69" s="30">
        <v>1680</v>
      </c>
      <c r="AH69" s="30"/>
      <c r="AI69" s="30">
        <v>101</v>
      </c>
    </row>
    <row r="70" spans="1:35" ht="15.75" thickBot="1" x14ac:dyDescent="0.3">
      <c r="A70" s="12"/>
      <c r="D70" s="15"/>
      <c r="E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34"/>
      <c r="AC70" s="16"/>
      <c r="AD70" s="16"/>
      <c r="AE70" s="16"/>
      <c r="AF70" s="16"/>
      <c r="AG70" s="16"/>
      <c r="AH70" s="16"/>
      <c r="AI70" s="16"/>
    </row>
    <row r="71" spans="1:35" s="1" customFormat="1" ht="15.75" thickTop="1" x14ac:dyDescent="0.25">
      <c r="A71" s="5"/>
      <c r="B71" s="5"/>
      <c r="C71" s="15"/>
      <c r="D71" s="15" t="s">
        <v>45</v>
      </c>
      <c r="E71" s="20">
        <v>22620</v>
      </c>
      <c r="F71" s="6"/>
      <c r="G71" s="6"/>
      <c r="H71" s="32">
        <v>250</v>
      </c>
      <c r="I71" s="32">
        <v>240</v>
      </c>
      <c r="J71" s="32">
        <v>400</v>
      </c>
      <c r="K71" s="32">
        <v>25</v>
      </c>
      <c r="L71" s="32">
        <v>250</v>
      </c>
      <c r="M71" s="32">
        <v>3000</v>
      </c>
      <c r="N71" s="32">
        <v>468</v>
      </c>
      <c r="O71" s="32">
        <v>3000</v>
      </c>
      <c r="P71" s="32">
        <v>300</v>
      </c>
      <c r="Q71" s="32">
        <v>750</v>
      </c>
      <c r="R71" s="32">
        <v>85</v>
      </c>
      <c r="S71" s="32">
        <v>400</v>
      </c>
      <c r="T71" s="32">
        <v>300</v>
      </c>
      <c r="U71" s="32">
        <v>1500</v>
      </c>
      <c r="V71" s="32">
        <v>150</v>
      </c>
      <c r="W71" s="32">
        <v>730</v>
      </c>
      <c r="X71" s="32">
        <v>500</v>
      </c>
      <c r="Y71" s="32">
        <v>350</v>
      </c>
      <c r="Z71" s="32">
        <v>700</v>
      </c>
      <c r="AA71" s="32">
        <v>50</v>
      </c>
      <c r="AB71" s="33">
        <v>50</v>
      </c>
      <c r="AC71" s="32">
        <v>7000</v>
      </c>
      <c r="AD71" s="32">
        <v>0</v>
      </c>
      <c r="AE71" s="32">
        <v>1000</v>
      </c>
      <c r="AF71" s="32">
        <v>72</v>
      </c>
      <c r="AG71" s="32">
        <v>500</v>
      </c>
      <c r="AH71" s="32">
        <v>300</v>
      </c>
      <c r="AI71" s="32">
        <v>250</v>
      </c>
    </row>
    <row r="72" spans="1:35" x14ac:dyDescent="0.25">
      <c r="A72" s="12"/>
      <c r="D72" s="14" t="s">
        <v>127</v>
      </c>
      <c r="I72" s="3">
        <v>30</v>
      </c>
      <c r="J72" s="3">
        <v>168.16</v>
      </c>
      <c r="K72" s="38">
        <v>-1.4</v>
      </c>
      <c r="L72" s="38">
        <v>-5.09</v>
      </c>
      <c r="M72" s="3">
        <v>600</v>
      </c>
      <c r="O72" s="3">
        <v>1809.68</v>
      </c>
      <c r="P72" s="3">
        <v>75.22</v>
      </c>
      <c r="R72" s="38">
        <v>-14</v>
      </c>
      <c r="S72" s="3">
        <v>107.09</v>
      </c>
      <c r="U72" s="38">
        <v>-50.38</v>
      </c>
      <c r="V72" s="38">
        <v>-194</v>
      </c>
      <c r="Z72" s="3">
        <v>271.47000000000003</v>
      </c>
      <c r="AB72" s="39">
        <v>-214.2</v>
      </c>
      <c r="AC72" s="3">
        <v>1679.85</v>
      </c>
      <c r="AF72" s="3">
        <v>53.95</v>
      </c>
      <c r="AG72" s="38">
        <v>-1180</v>
      </c>
      <c r="AH72" s="38">
        <v>-62</v>
      </c>
      <c r="AI72" s="3">
        <v>149</v>
      </c>
    </row>
    <row r="74" spans="1:35" x14ac:dyDescent="0.25">
      <c r="A74" s="2" t="s">
        <v>49</v>
      </c>
      <c r="D74" s="15" t="s">
        <v>59</v>
      </c>
    </row>
    <row r="75" spans="1:35" x14ac:dyDescent="0.25">
      <c r="A75" s="2"/>
    </row>
    <row r="76" spans="1:35" x14ac:dyDescent="0.25">
      <c r="A76" s="2"/>
      <c r="B76" s="10" t="s">
        <v>13</v>
      </c>
      <c r="C76" s="13" t="s">
        <v>50</v>
      </c>
      <c r="D76" s="13" t="s">
        <v>9</v>
      </c>
      <c r="E76" s="4" t="s">
        <v>10</v>
      </c>
    </row>
    <row r="77" spans="1:35" x14ac:dyDescent="0.25">
      <c r="A77" s="2"/>
    </row>
    <row r="78" spans="1:35" x14ac:dyDescent="0.25">
      <c r="B78" s="11">
        <v>43558</v>
      </c>
      <c r="C78" s="14" t="s">
        <v>46</v>
      </c>
      <c r="D78" s="14" t="s">
        <v>51</v>
      </c>
      <c r="E78" s="3">
        <v>730</v>
      </c>
    </row>
    <row r="79" spans="1:35" x14ac:dyDescent="0.25">
      <c r="B79" s="11">
        <v>43558</v>
      </c>
      <c r="C79" s="14" t="s">
        <v>52</v>
      </c>
      <c r="D79" s="14" t="s">
        <v>53</v>
      </c>
      <c r="E79" s="54">
        <v>1000</v>
      </c>
    </row>
    <row r="80" spans="1:35" x14ac:dyDescent="0.25">
      <c r="B80" s="11">
        <v>43564</v>
      </c>
      <c r="C80" s="14" t="s">
        <v>52</v>
      </c>
      <c r="D80" s="14" t="s">
        <v>53</v>
      </c>
      <c r="E80" s="54">
        <v>400</v>
      </c>
    </row>
    <row r="81" spans="2:5" x14ac:dyDescent="0.25">
      <c r="B81" s="11">
        <v>43565</v>
      </c>
      <c r="C81" s="14" t="s">
        <v>119</v>
      </c>
      <c r="D81" s="14" t="s">
        <v>118</v>
      </c>
      <c r="E81" s="3">
        <v>206.37</v>
      </c>
    </row>
    <row r="82" spans="2:5" x14ac:dyDescent="0.25">
      <c r="B82" s="11">
        <v>43572</v>
      </c>
      <c r="C82" s="14" t="s">
        <v>120</v>
      </c>
      <c r="D82" s="14" t="s">
        <v>117</v>
      </c>
      <c r="E82" s="3">
        <v>6562.5</v>
      </c>
    </row>
    <row r="83" spans="2:5" x14ac:dyDescent="0.25">
      <c r="B83" s="11">
        <v>43647</v>
      </c>
      <c r="C83" s="14" t="s">
        <v>37</v>
      </c>
      <c r="D83" s="14" t="s">
        <v>196</v>
      </c>
      <c r="E83" s="3">
        <v>2736.73</v>
      </c>
    </row>
    <row r="84" spans="2:5" x14ac:dyDescent="0.25">
      <c r="B84" s="11">
        <v>43655</v>
      </c>
      <c r="C84" s="14" t="s">
        <v>236</v>
      </c>
      <c r="D84" s="14" t="s">
        <v>53</v>
      </c>
      <c r="E84" s="54">
        <v>700</v>
      </c>
    </row>
    <row r="85" spans="2:5" x14ac:dyDescent="0.25">
      <c r="B85" s="11">
        <v>43655</v>
      </c>
      <c r="C85" s="14" t="s">
        <v>37</v>
      </c>
      <c r="D85" s="14" t="s">
        <v>196</v>
      </c>
      <c r="E85" s="3">
        <v>320</v>
      </c>
    </row>
    <row r="86" spans="2:5" x14ac:dyDescent="0.25">
      <c r="B86" s="11">
        <v>43655</v>
      </c>
      <c r="C86" s="14" t="s">
        <v>37</v>
      </c>
      <c r="D86" s="14" t="s">
        <v>195</v>
      </c>
      <c r="E86" s="3">
        <v>20</v>
      </c>
    </row>
    <row r="87" spans="2:5" x14ac:dyDescent="0.25">
      <c r="B87" s="11">
        <v>43655</v>
      </c>
      <c r="C87" s="14" t="s">
        <v>28</v>
      </c>
      <c r="D87" s="14" t="s">
        <v>195</v>
      </c>
      <c r="E87" s="3">
        <v>200</v>
      </c>
    </row>
    <row r="88" spans="2:5" x14ac:dyDescent="0.25">
      <c r="B88" s="11">
        <v>43663</v>
      </c>
      <c r="C88" s="14" t="s">
        <v>262</v>
      </c>
      <c r="D88" s="14" t="s">
        <v>263</v>
      </c>
      <c r="E88" s="3">
        <v>200</v>
      </c>
    </row>
    <row r="89" spans="2:5" x14ac:dyDescent="0.25">
      <c r="B89" s="11">
        <v>43684</v>
      </c>
      <c r="C89" s="14" t="s">
        <v>52</v>
      </c>
      <c r="D89" s="14" t="s">
        <v>53</v>
      </c>
      <c r="E89" s="54">
        <v>1500</v>
      </c>
    </row>
    <row r="90" spans="2:5" x14ac:dyDescent="0.25">
      <c r="B90" s="11">
        <v>43718</v>
      </c>
      <c r="C90" s="14" t="s">
        <v>52</v>
      </c>
      <c r="D90" s="14" t="s">
        <v>53</v>
      </c>
      <c r="E90" s="54">
        <v>2000</v>
      </c>
    </row>
    <row r="91" spans="2:5" ht="15.75" thickBot="1" x14ac:dyDescent="0.3">
      <c r="B91" s="11">
        <v>43727</v>
      </c>
      <c r="C91" s="14" t="s">
        <v>120</v>
      </c>
      <c r="D91" s="14" t="s">
        <v>117</v>
      </c>
      <c r="E91" s="59">
        <v>6562.5</v>
      </c>
    </row>
    <row r="92" spans="2:5" ht="15.75" thickTop="1" x14ac:dyDescent="0.25">
      <c r="D92" s="15" t="s">
        <v>5</v>
      </c>
      <c r="E92" s="21">
        <f>SUM(E78:E91)</f>
        <v>23138.1</v>
      </c>
    </row>
    <row r="96" spans="2:5" x14ac:dyDescent="0.25">
      <c r="D96" s="15" t="s">
        <v>57</v>
      </c>
      <c r="E96" s="3">
        <v>7769.55</v>
      </c>
    </row>
  </sheetData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3B66B-6374-473C-BB40-EC0C97A6D355}">
  <dimension ref="A4:E22"/>
  <sheetViews>
    <sheetView zoomScaleNormal="100" workbookViewId="0">
      <selection activeCell="H11" sqref="H11"/>
    </sheetView>
  </sheetViews>
  <sheetFormatPr defaultRowHeight="15" x14ac:dyDescent="0.25"/>
  <cols>
    <col min="1" max="1" width="11" customWidth="1"/>
    <col min="2" max="4" width="9.140625" style="3"/>
    <col min="5" max="5" width="13.28515625" style="3" customWidth="1"/>
  </cols>
  <sheetData>
    <row r="4" spans="1:5" x14ac:dyDescent="0.25">
      <c r="A4" s="22" t="s">
        <v>13</v>
      </c>
      <c r="B4" s="23" t="s">
        <v>58</v>
      </c>
      <c r="C4" s="23" t="s">
        <v>59</v>
      </c>
      <c r="D4" s="23" t="s">
        <v>60</v>
      </c>
      <c r="E4" s="23" t="s">
        <v>61</v>
      </c>
    </row>
    <row r="5" spans="1:5" x14ac:dyDescent="0.25">
      <c r="A5" s="22" t="s">
        <v>62</v>
      </c>
      <c r="B5" s="3">
        <v>6781.26</v>
      </c>
      <c r="C5" s="23"/>
      <c r="D5" s="23">
        <v>1000</v>
      </c>
      <c r="E5" s="23">
        <v>5781.26</v>
      </c>
    </row>
    <row r="6" spans="1:5" x14ac:dyDescent="0.25">
      <c r="A6" s="22" t="s">
        <v>63</v>
      </c>
      <c r="B6" s="23">
        <v>5781.26</v>
      </c>
      <c r="C6" s="3">
        <v>2432.2199999999998</v>
      </c>
      <c r="D6" s="23"/>
      <c r="E6" s="23">
        <v>8213.48</v>
      </c>
    </row>
    <row r="7" spans="1:5" x14ac:dyDescent="0.25">
      <c r="A7" s="22" t="s">
        <v>123</v>
      </c>
      <c r="B7" s="23">
        <v>8213.48</v>
      </c>
      <c r="C7" s="23"/>
      <c r="D7" s="23">
        <v>400</v>
      </c>
      <c r="E7" s="23">
        <v>7813.48</v>
      </c>
    </row>
    <row r="8" spans="1:5" x14ac:dyDescent="0.25">
      <c r="A8" s="22" t="s">
        <v>128</v>
      </c>
      <c r="B8" s="23">
        <v>7813.48</v>
      </c>
      <c r="C8" s="23">
        <v>1891.77</v>
      </c>
      <c r="D8" s="23"/>
      <c r="E8" s="23">
        <v>9705.25</v>
      </c>
    </row>
    <row r="9" spans="1:5" x14ac:dyDescent="0.25">
      <c r="A9" s="22" t="s">
        <v>226</v>
      </c>
      <c r="B9" s="23">
        <v>9705.25</v>
      </c>
      <c r="C9" s="23">
        <v>8.99</v>
      </c>
      <c r="D9" s="23"/>
      <c r="E9" s="23">
        <v>9714.24</v>
      </c>
    </row>
    <row r="10" spans="1:5" x14ac:dyDescent="0.25">
      <c r="A10" s="22" t="s">
        <v>240</v>
      </c>
      <c r="B10" s="23">
        <v>9714.24</v>
      </c>
      <c r="C10" s="23"/>
      <c r="D10" s="23">
        <v>700</v>
      </c>
      <c r="E10" s="23">
        <v>9014.24</v>
      </c>
    </row>
    <row r="11" spans="1:5" x14ac:dyDescent="0.25">
      <c r="A11" s="22" t="s">
        <v>268</v>
      </c>
      <c r="B11" s="23">
        <v>9014.24</v>
      </c>
      <c r="C11" s="23"/>
      <c r="D11" s="23">
        <v>1500</v>
      </c>
      <c r="E11" s="23">
        <v>7514.24</v>
      </c>
    </row>
    <row r="12" spans="1:5" x14ac:dyDescent="0.25">
      <c r="A12" s="22" t="s">
        <v>288</v>
      </c>
      <c r="B12" s="23">
        <v>7514.24</v>
      </c>
      <c r="C12" s="23"/>
      <c r="D12" s="23">
        <v>2000</v>
      </c>
      <c r="E12" s="23">
        <v>5514.24</v>
      </c>
    </row>
    <row r="13" spans="1:5" x14ac:dyDescent="0.25">
      <c r="A13" s="22"/>
      <c r="B13" s="23"/>
      <c r="C13" s="23"/>
      <c r="D13" s="23"/>
      <c r="E13" s="23"/>
    </row>
    <row r="14" spans="1:5" x14ac:dyDescent="0.25">
      <c r="A14" s="22"/>
      <c r="B14" s="23"/>
      <c r="C14" s="23"/>
      <c r="D14" s="23"/>
      <c r="E14" s="23"/>
    </row>
    <row r="15" spans="1:5" x14ac:dyDescent="0.25">
      <c r="A15" s="22"/>
      <c r="B15" s="23"/>
      <c r="C15" s="23"/>
      <c r="D15" s="23"/>
      <c r="E15" s="23"/>
    </row>
    <row r="16" spans="1:5" x14ac:dyDescent="0.25">
      <c r="A16" s="22"/>
      <c r="B16" s="23"/>
      <c r="C16" s="23"/>
      <c r="D16" s="23"/>
      <c r="E16" s="23"/>
    </row>
    <row r="17" spans="1:5" x14ac:dyDescent="0.25">
      <c r="A17" s="22"/>
      <c r="B17" s="23"/>
      <c r="C17" s="23"/>
      <c r="D17" s="23"/>
      <c r="E17" s="23"/>
    </row>
    <row r="18" spans="1:5" x14ac:dyDescent="0.25">
      <c r="A18" s="22"/>
      <c r="B18" s="23"/>
      <c r="C18" s="23"/>
      <c r="D18" s="23"/>
      <c r="E18" s="23"/>
    </row>
    <row r="19" spans="1:5" x14ac:dyDescent="0.25">
      <c r="A19" s="22"/>
      <c r="B19" s="23"/>
      <c r="C19" s="23"/>
      <c r="D19" s="23"/>
      <c r="E19" s="23"/>
    </row>
    <row r="20" spans="1:5" x14ac:dyDescent="0.25">
      <c r="A20" s="22"/>
      <c r="B20" s="23"/>
      <c r="C20" s="23"/>
      <c r="D20" s="23"/>
      <c r="E20" s="23"/>
    </row>
    <row r="21" spans="1:5" x14ac:dyDescent="0.25">
      <c r="A21" s="22"/>
      <c r="B21" s="23"/>
      <c r="C21" s="23"/>
      <c r="D21" s="23"/>
      <c r="E21" s="23"/>
    </row>
    <row r="22" spans="1:5" x14ac:dyDescent="0.25">
      <c r="A22" s="22"/>
      <c r="B22" s="23"/>
      <c r="C22" s="23"/>
      <c r="D22" s="23"/>
      <c r="E22" s="23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02D6-E171-45D3-A8C5-4C17CFB2B86C}">
  <dimension ref="A1:G27"/>
  <sheetViews>
    <sheetView topLeftCell="A6" workbookViewId="0">
      <selection activeCell="K14" sqref="K14"/>
    </sheetView>
  </sheetViews>
  <sheetFormatPr defaultRowHeight="15" x14ac:dyDescent="0.25"/>
  <sheetData>
    <row r="1" spans="1:7" x14ac:dyDescent="0.25">
      <c r="A1" s="24" t="s">
        <v>64</v>
      </c>
    </row>
    <row r="2" spans="1:7" x14ac:dyDescent="0.25">
      <c r="A2" s="24" t="s">
        <v>65</v>
      </c>
    </row>
    <row r="3" spans="1:7" x14ac:dyDescent="0.25">
      <c r="A3" s="24" t="s">
        <v>85</v>
      </c>
    </row>
    <row r="5" spans="1:7" x14ac:dyDescent="0.25">
      <c r="A5" s="24" t="s">
        <v>124</v>
      </c>
      <c r="E5">
        <v>3505.22</v>
      </c>
    </row>
    <row r="7" spans="1:7" x14ac:dyDescent="0.25">
      <c r="B7" s="25" t="s">
        <v>66</v>
      </c>
      <c r="C7" s="25" t="s">
        <v>67</v>
      </c>
      <c r="E7" s="25" t="s">
        <v>68</v>
      </c>
      <c r="F7" s="25" t="s">
        <v>69</v>
      </c>
      <c r="G7" s="25" t="s">
        <v>5</v>
      </c>
    </row>
    <row r="8" spans="1:7" x14ac:dyDescent="0.25">
      <c r="A8" t="s">
        <v>70</v>
      </c>
      <c r="B8" s="3">
        <v>3</v>
      </c>
      <c r="C8" s="3">
        <v>5</v>
      </c>
      <c r="E8" s="3"/>
      <c r="F8" s="3"/>
      <c r="G8" s="3">
        <v>8</v>
      </c>
    </row>
    <row r="9" spans="1:7" x14ac:dyDescent="0.25">
      <c r="A9" t="s">
        <v>71</v>
      </c>
      <c r="B9" s="3">
        <v>3</v>
      </c>
      <c r="C9" s="3">
        <v>5</v>
      </c>
      <c r="E9" s="3"/>
      <c r="F9" s="3"/>
      <c r="G9" s="3">
        <v>8</v>
      </c>
    </row>
    <row r="10" spans="1:7" x14ac:dyDescent="0.25">
      <c r="A10" t="s">
        <v>72</v>
      </c>
      <c r="B10" s="3">
        <v>3</v>
      </c>
      <c r="C10" s="3">
        <v>5</v>
      </c>
      <c r="E10" s="3"/>
      <c r="F10" s="3"/>
      <c r="G10" s="3">
        <v>8</v>
      </c>
    </row>
    <row r="11" spans="1:7" x14ac:dyDescent="0.25">
      <c r="A11" t="s">
        <v>73</v>
      </c>
      <c r="B11" s="3">
        <v>3</v>
      </c>
      <c r="C11" s="3">
        <v>5</v>
      </c>
      <c r="E11" s="3"/>
      <c r="F11" s="3"/>
      <c r="G11" s="3">
        <v>8</v>
      </c>
    </row>
    <row r="12" spans="1:7" x14ac:dyDescent="0.25">
      <c r="A12" t="s">
        <v>74</v>
      </c>
      <c r="B12" s="3">
        <v>3</v>
      </c>
      <c r="C12" s="3">
        <v>5</v>
      </c>
      <c r="E12" s="3"/>
      <c r="F12" s="3"/>
      <c r="G12" s="3">
        <v>8</v>
      </c>
    </row>
    <row r="13" spans="1:7" x14ac:dyDescent="0.25">
      <c r="A13" t="s">
        <v>75</v>
      </c>
      <c r="B13" s="3">
        <v>3</v>
      </c>
      <c r="C13" s="3">
        <v>5</v>
      </c>
      <c r="E13" s="3"/>
      <c r="F13" s="3"/>
      <c r="G13" s="3">
        <v>8</v>
      </c>
    </row>
    <row r="14" spans="1:7" x14ac:dyDescent="0.25">
      <c r="A14" t="s">
        <v>76</v>
      </c>
      <c r="B14" s="3"/>
      <c r="C14" s="3"/>
      <c r="E14" s="3"/>
      <c r="F14" s="3"/>
      <c r="G14" s="3"/>
    </row>
    <row r="15" spans="1:7" x14ac:dyDescent="0.25">
      <c r="A15" t="s">
        <v>77</v>
      </c>
      <c r="B15" s="3"/>
      <c r="C15" s="3"/>
      <c r="E15" s="3"/>
      <c r="F15" s="3"/>
      <c r="G15" s="3"/>
    </row>
    <row r="16" spans="1:7" x14ac:dyDescent="0.25">
      <c r="A16" t="s">
        <v>78</v>
      </c>
      <c r="B16" s="3"/>
      <c r="C16" s="3"/>
      <c r="E16" s="3"/>
      <c r="F16" s="3"/>
      <c r="G16" s="3"/>
    </row>
    <row r="17" spans="1:7" x14ac:dyDescent="0.25">
      <c r="A17" t="s">
        <v>79</v>
      </c>
      <c r="B17" s="3"/>
      <c r="C17" s="3"/>
      <c r="E17" s="3"/>
      <c r="F17" s="3"/>
      <c r="G17" s="3"/>
    </row>
    <row r="18" spans="1:7" x14ac:dyDescent="0.25">
      <c r="A18" t="s">
        <v>80</v>
      </c>
      <c r="B18" s="3"/>
      <c r="C18" s="3"/>
      <c r="E18" s="3"/>
      <c r="F18" s="3"/>
      <c r="G18" s="3"/>
    </row>
    <row r="19" spans="1:7" x14ac:dyDescent="0.25">
      <c r="A19" t="s">
        <v>81</v>
      </c>
      <c r="B19" s="3"/>
      <c r="C19" s="3"/>
      <c r="E19" s="3"/>
      <c r="F19" s="3"/>
      <c r="G19" s="3"/>
    </row>
    <row r="20" spans="1:7" ht="15.75" thickBot="1" x14ac:dyDescent="0.3">
      <c r="B20" s="26">
        <f t="shared" ref="B20:G20" si="0">SUM(B8:B19)</f>
        <v>18</v>
      </c>
      <c r="C20" s="26">
        <f>SUM(C8:C19)</f>
        <v>30</v>
      </c>
      <c r="D20" s="26">
        <f t="shared" si="0"/>
        <v>0</v>
      </c>
      <c r="E20" s="26">
        <f t="shared" si="0"/>
        <v>0</v>
      </c>
      <c r="F20" s="26">
        <f t="shared" si="0"/>
        <v>0</v>
      </c>
      <c r="G20" s="26">
        <f t="shared" si="0"/>
        <v>48</v>
      </c>
    </row>
    <row r="21" spans="1:7" ht="15.75" thickTop="1" x14ac:dyDescent="0.25">
      <c r="B21" s="3"/>
      <c r="C21" s="3"/>
      <c r="D21" s="3"/>
      <c r="E21" s="3"/>
      <c r="F21" s="3"/>
      <c r="G21" s="3"/>
    </row>
    <row r="22" spans="1:7" x14ac:dyDescent="0.25">
      <c r="B22" s="27" t="s">
        <v>86</v>
      </c>
      <c r="C22" s="3"/>
      <c r="D22" s="3"/>
      <c r="E22" s="3">
        <v>3505.22</v>
      </c>
      <c r="F22" s="3"/>
      <c r="G22" s="3"/>
    </row>
    <row r="23" spans="1:7" x14ac:dyDescent="0.25">
      <c r="B23" s="3" t="s">
        <v>82</v>
      </c>
      <c r="C23" s="3"/>
      <c r="D23" s="3"/>
      <c r="E23" s="3">
        <f>+G20</f>
        <v>48</v>
      </c>
      <c r="F23" s="3"/>
      <c r="G23" s="3"/>
    </row>
    <row r="24" spans="1:7" ht="15.75" thickBot="1" x14ac:dyDescent="0.3">
      <c r="B24" t="s">
        <v>83</v>
      </c>
      <c r="E24" s="28">
        <f>+E22+E23</f>
        <v>3553.22</v>
      </c>
      <c r="F24" s="3"/>
    </row>
    <row r="25" spans="1:7" ht="15.75" thickTop="1" x14ac:dyDescent="0.25"/>
    <row r="26" spans="1:7" ht="15.75" thickBot="1" x14ac:dyDescent="0.3">
      <c r="B26" s="3" t="s">
        <v>84</v>
      </c>
      <c r="F26" s="28">
        <v>3553.22</v>
      </c>
    </row>
    <row r="27" spans="1:7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029C-63FF-46E6-9C62-7161E0231EEA}">
  <dimension ref="A1:F20"/>
  <sheetViews>
    <sheetView workbookViewId="0">
      <selection activeCell="G19" sqref="G19"/>
    </sheetView>
  </sheetViews>
  <sheetFormatPr defaultRowHeight="15" x14ac:dyDescent="0.25"/>
  <cols>
    <col min="1" max="1" width="11.140625" style="14" customWidth="1"/>
    <col min="2" max="2" width="13.42578125" style="14" customWidth="1"/>
    <col min="3" max="3" width="18.140625" style="14" customWidth="1"/>
    <col min="4" max="4" width="15.140625" style="36" customWidth="1"/>
    <col min="5" max="5" width="22.28515625" style="14" customWidth="1"/>
    <col min="6" max="6" width="19.7109375" style="14" customWidth="1"/>
  </cols>
  <sheetData>
    <row r="1" spans="1:6" x14ac:dyDescent="0.25">
      <c r="A1" s="13" t="s">
        <v>92</v>
      </c>
      <c r="B1" s="10" t="s">
        <v>87</v>
      </c>
      <c r="C1" s="13" t="s">
        <v>88</v>
      </c>
      <c r="D1" s="4" t="s">
        <v>89</v>
      </c>
      <c r="E1" s="13" t="s">
        <v>90</v>
      </c>
      <c r="F1" s="13" t="s">
        <v>91</v>
      </c>
    </row>
    <row r="3" spans="1:6" x14ac:dyDescent="0.25">
      <c r="A3" s="14">
        <v>2</v>
      </c>
      <c r="B3" s="35">
        <v>43509</v>
      </c>
      <c r="C3" s="14">
        <v>938373686</v>
      </c>
      <c r="D3" s="36">
        <v>36.799999999999997</v>
      </c>
      <c r="E3" s="14" t="s">
        <v>94</v>
      </c>
      <c r="F3" s="14" t="s">
        <v>110</v>
      </c>
    </row>
    <row r="4" spans="1:6" x14ac:dyDescent="0.25">
      <c r="A4" s="14">
        <v>9</v>
      </c>
      <c r="B4" s="35">
        <v>43559</v>
      </c>
      <c r="C4" s="14">
        <v>908727989</v>
      </c>
      <c r="D4" s="36">
        <v>2.2000000000000002</v>
      </c>
      <c r="E4" s="14" t="s">
        <v>111</v>
      </c>
      <c r="F4" s="14" t="s">
        <v>108</v>
      </c>
    </row>
    <row r="5" spans="1:6" x14ac:dyDescent="0.25">
      <c r="A5" s="14">
        <v>10</v>
      </c>
      <c r="B5" s="35">
        <v>43557</v>
      </c>
      <c r="C5" s="14">
        <v>559097889</v>
      </c>
      <c r="D5" s="36">
        <v>5.37</v>
      </c>
      <c r="E5" s="14" t="s">
        <v>98</v>
      </c>
      <c r="F5" s="14" t="s">
        <v>18</v>
      </c>
    </row>
    <row r="6" spans="1:6" x14ac:dyDescent="0.25">
      <c r="A6" s="14">
        <v>17</v>
      </c>
      <c r="B6" s="35">
        <v>43627</v>
      </c>
      <c r="C6" s="14">
        <v>296557251</v>
      </c>
      <c r="D6" s="36">
        <v>280</v>
      </c>
      <c r="E6" s="14" t="s">
        <v>134</v>
      </c>
      <c r="F6" s="14" t="s">
        <v>135</v>
      </c>
    </row>
    <row r="7" spans="1:6" x14ac:dyDescent="0.25">
      <c r="A7" s="14">
        <v>20</v>
      </c>
      <c r="B7" s="35">
        <v>43640</v>
      </c>
      <c r="C7" s="14">
        <v>294034459</v>
      </c>
      <c r="D7" s="36">
        <v>127.5</v>
      </c>
      <c r="E7" s="14" t="s">
        <v>157</v>
      </c>
      <c r="F7" s="14" t="s">
        <v>160</v>
      </c>
    </row>
    <row r="8" spans="1:6" x14ac:dyDescent="0.25">
      <c r="A8" s="14">
        <v>35</v>
      </c>
      <c r="B8" s="35">
        <v>43640</v>
      </c>
      <c r="C8" s="14">
        <v>119268459</v>
      </c>
      <c r="D8" s="36">
        <v>5.16</v>
      </c>
      <c r="E8" s="14" t="s">
        <v>155</v>
      </c>
      <c r="F8" s="14" t="s">
        <v>156</v>
      </c>
    </row>
    <row r="9" spans="1:6" x14ac:dyDescent="0.25">
      <c r="A9" s="14">
        <v>32</v>
      </c>
      <c r="B9" s="35">
        <v>43647</v>
      </c>
      <c r="C9" s="14">
        <v>868906270</v>
      </c>
      <c r="D9" s="36">
        <v>56.2</v>
      </c>
      <c r="E9" s="14" t="s">
        <v>221</v>
      </c>
      <c r="F9" s="14" t="s">
        <v>223</v>
      </c>
    </row>
    <row r="10" spans="1:6" x14ac:dyDescent="0.25">
      <c r="A10" s="14">
        <v>36</v>
      </c>
      <c r="B10" s="35">
        <v>43640</v>
      </c>
      <c r="C10" s="14">
        <v>876328389</v>
      </c>
      <c r="D10" s="36">
        <v>16.5</v>
      </c>
      <c r="E10" s="14" t="s">
        <v>231</v>
      </c>
      <c r="F10" s="14" t="s">
        <v>233</v>
      </c>
    </row>
    <row r="11" spans="1:6" x14ac:dyDescent="0.25">
      <c r="A11" s="14">
        <v>38</v>
      </c>
      <c r="B11" s="35">
        <v>43643</v>
      </c>
      <c r="C11" s="14">
        <v>559097889</v>
      </c>
      <c r="D11" s="36">
        <v>4.4000000000000004</v>
      </c>
      <c r="E11" s="14" t="s">
        <v>98</v>
      </c>
      <c r="F11" s="14" t="s">
        <v>109</v>
      </c>
    </row>
    <row r="12" spans="1:6" x14ac:dyDescent="0.25">
      <c r="A12" s="14">
        <v>39</v>
      </c>
      <c r="B12" s="35">
        <v>43648</v>
      </c>
      <c r="C12" s="14">
        <v>559097889</v>
      </c>
      <c r="D12" s="36">
        <v>5.67</v>
      </c>
      <c r="E12" s="14" t="s">
        <v>98</v>
      </c>
      <c r="F12" s="14" t="s">
        <v>18</v>
      </c>
    </row>
    <row r="13" spans="1:6" x14ac:dyDescent="0.25">
      <c r="A13" s="14">
        <v>40</v>
      </c>
      <c r="B13" s="35">
        <v>43586</v>
      </c>
      <c r="C13" s="14">
        <v>805015277</v>
      </c>
      <c r="D13" s="36">
        <v>36.99</v>
      </c>
      <c r="E13" s="14" t="s">
        <v>244</v>
      </c>
      <c r="F13" s="14" t="s">
        <v>251</v>
      </c>
    </row>
    <row r="14" spans="1:6" x14ac:dyDescent="0.25">
      <c r="A14" s="14">
        <v>41</v>
      </c>
      <c r="B14" s="35">
        <v>43649</v>
      </c>
      <c r="C14" s="14">
        <v>883594080</v>
      </c>
      <c r="D14" s="36">
        <v>36.799999999999997</v>
      </c>
      <c r="E14" s="14" t="s">
        <v>246</v>
      </c>
      <c r="F14" s="14" t="s">
        <v>247</v>
      </c>
    </row>
    <row r="15" spans="1:6" x14ac:dyDescent="0.25">
      <c r="A15" s="14">
        <v>45</v>
      </c>
      <c r="B15" s="35">
        <v>43651</v>
      </c>
      <c r="C15" s="14">
        <v>294334346</v>
      </c>
      <c r="D15" s="36">
        <v>2.38</v>
      </c>
      <c r="E15" s="14" t="s">
        <v>257</v>
      </c>
      <c r="F15" s="14" t="s">
        <v>258</v>
      </c>
    </row>
    <row r="16" spans="1:6" x14ac:dyDescent="0.25">
      <c r="A16" s="14">
        <v>49</v>
      </c>
      <c r="B16" s="35">
        <v>43655</v>
      </c>
      <c r="C16" s="14">
        <v>308002355</v>
      </c>
      <c r="D16" s="36">
        <v>258.39</v>
      </c>
      <c r="E16" s="14" t="s">
        <v>269</v>
      </c>
      <c r="F16" s="14" t="s">
        <v>270</v>
      </c>
    </row>
    <row r="17" spans="1:6" x14ac:dyDescent="0.25">
      <c r="A17" s="14">
        <v>51</v>
      </c>
      <c r="B17" s="35">
        <v>43658</v>
      </c>
      <c r="C17" s="14">
        <v>226173129</v>
      </c>
      <c r="D17" s="36">
        <v>8.43</v>
      </c>
      <c r="E17" s="14" t="s">
        <v>272</v>
      </c>
      <c r="F17" s="14" t="s">
        <v>271</v>
      </c>
    </row>
    <row r="18" spans="1:6" x14ac:dyDescent="0.25">
      <c r="A18" s="14">
        <v>52</v>
      </c>
      <c r="B18" s="35">
        <v>43720</v>
      </c>
      <c r="C18" s="14">
        <v>874906581</v>
      </c>
      <c r="D18" s="57">
        <v>62</v>
      </c>
      <c r="E18" s="14" t="s">
        <v>275</v>
      </c>
      <c r="F18" s="14" t="s">
        <v>277</v>
      </c>
    </row>
    <row r="19" spans="1:6" ht="15.75" thickBot="1" x14ac:dyDescent="0.3">
      <c r="A19" s="14">
        <v>53</v>
      </c>
      <c r="B19" s="35">
        <v>43720</v>
      </c>
      <c r="C19" s="14">
        <v>533549733</v>
      </c>
      <c r="D19" s="57">
        <v>35</v>
      </c>
      <c r="E19" s="14" t="s">
        <v>281</v>
      </c>
      <c r="F19" s="14" t="s">
        <v>282</v>
      </c>
    </row>
    <row r="20" spans="1:6" ht="15.75" thickTop="1" x14ac:dyDescent="0.25">
      <c r="D20" s="58">
        <f>SUM(D3:D19)</f>
        <v>979.78999999999985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 - June 2019</vt:lpstr>
      <vt:lpstr>July - Sept 2019</vt:lpstr>
      <vt:lpstr>Oct - Dec 2019</vt:lpstr>
      <vt:lpstr>Festival</vt:lpstr>
      <vt:lpstr>UT Current AC</vt:lpstr>
      <vt:lpstr>UT Deposit AC</vt:lpstr>
      <vt:lpstr>Lloyds AC</vt:lpstr>
      <vt:lpstr>Invoices (VAT return)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Loake</dc:creator>
  <cp:lastModifiedBy>Andy Tennet</cp:lastModifiedBy>
  <dcterms:created xsi:type="dcterms:W3CDTF">2019-04-04T14:56:46Z</dcterms:created>
  <dcterms:modified xsi:type="dcterms:W3CDTF">2020-04-16T10:37:14Z</dcterms:modified>
</cp:coreProperties>
</file>