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y Tennet\Documents\TIFFIELD PARISH COUNCIL\FINANCE\2019 - 20\"/>
    </mc:Choice>
  </mc:AlternateContent>
  <xr:revisionPtr revIDLastSave="0" documentId="8_{0C325835-5800-4B90-B4D0-A8CCB47D681F}" xr6:coauthVersionLast="45" xr6:coauthVersionMax="45" xr10:uidLastSave="{00000000-0000-0000-0000-000000000000}"/>
  <workbookProtection workbookAlgorithmName="SHA-512" workbookHashValue="6d/aDUPb0oG44ivATCW1zykNNYSgkXXfsWwO6uQ03Gzd0XU9p/KNxC8cGE059uFxfsWewsoCfc6OyUL9EMcSEQ==" workbookSaltValue="TlzsJe+Rw0+fGtgmkxmeqA==" workbookSpinCount="100000" lockStructure="1"/>
  <bookViews>
    <workbookView xWindow="-120" yWindow="-120" windowWidth="20730" windowHeight="11160" xr2:uid="{64671820-45D5-4871-9510-95C413372CEF}"/>
  </bookViews>
  <sheets>
    <sheet name="April - June 2019" sheetId="1" r:id="rId1"/>
    <sheet name="July - Sept 2019" sheetId="6" r:id="rId2"/>
    <sheet name="UT Current AC" sheetId="2" r:id="rId3"/>
    <sheet name="UT Deposit AC" sheetId="3" r:id="rId4"/>
    <sheet name="Lloyds AC" sheetId="4" r:id="rId5"/>
    <sheet name="Invoices (VAT return)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6" i="2" l="1"/>
  <c r="G26" i="2"/>
  <c r="F26" i="2"/>
  <c r="E26" i="2"/>
  <c r="F27" i="1"/>
  <c r="AC26" i="2"/>
  <c r="D7" i="5"/>
  <c r="G39" i="1" l="1"/>
  <c r="F39" i="1" l="1"/>
  <c r="G27" i="1" l="1"/>
  <c r="J26" i="2"/>
  <c r="AB26" i="2"/>
  <c r="S26" i="2"/>
  <c r="H39" i="1"/>
  <c r="F20" i="4" l="1"/>
  <c r="E20" i="4"/>
  <c r="D20" i="4"/>
  <c r="C20" i="4"/>
  <c r="B20" i="4"/>
  <c r="G20" i="4"/>
  <c r="E23" i="4" s="1"/>
  <c r="E40" i="2"/>
  <c r="E2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Simon Loake</author>
  </authors>
  <commentList>
    <comment ref="D5" authorId="0" shapeId="0" xr:uid="{500ED0B8-90B9-4076-9768-40065764F1F2}">
      <text>
        <r>
          <rPr>
            <sz val="9"/>
            <color indexed="81"/>
            <rFont val="Tahoma"/>
            <family val="2"/>
          </rPr>
          <t xml:space="preserve">Andy Tennet: Transfer to UT Current Account.
</t>
        </r>
      </text>
    </comment>
    <comment ref="C6" authorId="0" shapeId="0" xr:uid="{372652CE-A1F5-43B8-8AE2-3C71300663FE}">
      <text>
        <r>
          <rPr>
            <sz val="9"/>
            <color indexed="81"/>
            <rFont val="Tahoma"/>
            <charset val="1"/>
          </rPr>
          <t xml:space="preserve">VAT refund
</t>
        </r>
      </text>
    </comment>
    <comment ref="D7" authorId="0" shapeId="0" xr:uid="{E9D19288-0B87-4020-9ECF-BAF5967AAECD}">
      <text>
        <r>
          <rPr>
            <sz val="9"/>
            <color indexed="81"/>
            <rFont val="Tahoma"/>
            <charset val="1"/>
          </rPr>
          <t xml:space="preserve">Transfer to current account
</t>
        </r>
      </text>
    </comment>
    <comment ref="C8" authorId="0" shapeId="0" xr:uid="{6C2F4C6A-919E-4E42-8D67-2506388879C0}">
      <text>
        <r>
          <rPr>
            <sz val="9"/>
            <color indexed="81"/>
            <rFont val="Tahoma"/>
            <charset val="1"/>
          </rPr>
          <t xml:space="preserve">VAT refund 2018/19
</t>
        </r>
      </text>
    </comment>
  </commentList>
</comments>
</file>

<file path=xl/sharedStrings.xml><?xml version="1.0" encoding="utf-8"?>
<sst xmlns="http://schemas.openxmlformats.org/spreadsheetml/2006/main" count="188" uniqueCount="141">
  <si>
    <t>Tiffield Parish Council</t>
  </si>
  <si>
    <t>Balances as at 31st March 2019</t>
  </si>
  <si>
    <t>Current A/C</t>
  </si>
  <si>
    <t>Deposit A/C</t>
  </si>
  <si>
    <t>Lloyds A/C</t>
  </si>
  <si>
    <t>Total</t>
  </si>
  <si>
    <t>Payments made</t>
  </si>
  <si>
    <t>Receipts</t>
  </si>
  <si>
    <t>Payments to be authorised</t>
  </si>
  <si>
    <t>Reason</t>
  </si>
  <si>
    <t>Amount</t>
  </si>
  <si>
    <t>VAT</t>
  </si>
  <si>
    <t>Amount - VAT</t>
  </si>
  <si>
    <t>Date</t>
  </si>
  <si>
    <t>Invoice</t>
  </si>
  <si>
    <t>Payee</t>
  </si>
  <si>
    <t>Reading Room</t>
  </si>
  <si>
    <t>Church Clock</t>
  </si>
  <si>
    <t>Electricity</t>
  </si>
  <si>
    <t>Lamp Maintenance</t>
  </si>
  <si>
    <t>Subscriptions</t>
  </si>
  <si>
    <t>Grass Cutting</t>
  </si>
  <si>
    <t>Insurance</t>
  </si>
  <si>
    <t>Clerk pay</t>
  </si>
  <si>
    <t>Clerk expenses</t>
  </si>
  <si>
    <t>Training</t>
  </si>
  <si>
    <t>Thunderbolt</t>
  </si>
  <si>
    <t>Bus shelter</t>
  </si>
  <si>
    <t>Fireworks</t>
  </si>
  <si>
    <t>Audit fee</t>
  </si>
  <si>
    <t>PP lease</t>
  </si>
  <si>
    <t>PP Maintenance</t>
  </si>
  <si>
    <t>Dog bins</t>
  </si>
  <si>
    <t>Claydons Field Maintenance</t>
  </si>
  <si>
    <t>Playground inspection</t>
  </si>
  <si>
    <t>Sign Painting</t>
  </si>
  <si>
    <t>Defribrillator</t>
  </si>
  <si>
    <t>Festival</t>
  </si>
  <si>
    <t>BBQ</t>
  </si>
  <si>
    <t>Playground equipment</t>
  </si>
  <si>
    <t>Bank charges</t>
  </si>
  <si>
    <t>Tree works</t>
  </si>
  <si>
    <t>Website</t>
  </si>
  <si>
    <t>Other costs</t>
  </si>
  <si>
    <t>Totals</t>
  </si>
  <si>
    <t>Budget</t>
  </si>
  <si>
    <t>R Mawby</t>
  </si>
  <si>
    <t>Transfer from UT</t>
  </si>
  <si>
    <t>PP Lease</t>
  </si>
  <si>
    <t>INCOME</t>
  </si>
  <si>
    <t>Source</t>
  </si>
  <si>
    <t>Refund</t>
  </si>
  <si>
    <t>Unity Trust Ac</t>
  </si>
  <si>
    <t>Transfer</t>
  </si>
  <si>
    <t>PP donations</t>
  </si>
  <si>
    <t>Total Payments</t>
  </si>
  <si>
    <t>Total Income</t>
  </si>
  <si>
    <t xml:space="preserve">Balance c/f </t>
  </si>
  <si>
    <t>Balance</t>
  </si>
  <si>
    <t>Income</t>
  </si>
  <si>
    <t>Outgoing</t>
  </si>
  <si>
    <t>Carry forward</t>
  </si>
  <si>
    <t>01.04.2019</t>
  </si>
  <si>
    <t>05.04.2019</t>
  </si>
  <si>
    <t>TIFFIELD PARISH COUNCIL</t>
  </si>
  <si>
    <t>POCKET PARK BANK ACCOUNT</t>
  </si>
  <si>
    <t>Lowe</t>
  </si>
  <si>
    <t>Dean</t>
  </si>
  <si>
    <t>Other</t>
  </si>
  <si>
    <t>Interest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</si>
  <si>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</si>
  <si>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</si>
  <si>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</si>
  <si>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</si>
  <si>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</si>
  <si>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</si>
  <si>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</si>
  <si>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</si>
  <si>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</si>
  <si>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</si>
  <si>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</si>
  <si>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</si>
  <si>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Receipts as above</t>
  </si>
  <si>
    <t>Balance C/Fwd</t>
  </si>
  <si>
    <t xml:space="preserve">Balance per statement </t>
  </si>
  <si>
    <t>Year to 31 March 2020</t>
  </si>
  <si>
    <t>Balance at 1 April 2019</t>
  </si>
  <si>
    <t>Invoice Date</t>
  </si>
  <si>
    <t>Suppliers VAT reg.</t>
  </si>
  <si>
    <t>VAT amount</t>
  </si>
  <si>
    <t>Organisation</t>
  </si>
  <si>
    <t>Goods/Services</t>
  </si>
  <si>
    <t>Invoice No.</t>
  </si>
  <si>
    <t>Clerk</t>
  </si>
  <si>
    <t>Focus Marketing</t>
  </si>
  <si>
    <t>Grass cutting</t>
  </si>
  <si>
    <t>NCALC</t>
  </si>
  <si>
    <t>Cllr Jowers</t>
  </si>
  <si>
    <t>EON</t>
  </si>
  <si>
    <t>Printer Ink</t>
  </si>
  <si>
    <t>Gordon Bradley</t>
  </si>
  <si>
    <t>Focus Magazine</t>
  </si>
  <si>
    <t>Festival Ad</t>
  </si>
  <si>
    <t>HGM</t>
  </si>
  <si>
    <t>PMP</t>
  </si>
  <si>
    <t>Date Paid</t>
  </si>
  <si>
    <t>Audit</t>
  </si>
  <si>
    <t>Planning Application</t>
  </si>
  <si>
    <t>Site location plan</t>
  </si>
  <si>
    <t>Maintenance</t>
  </si>
  <si>
    <t xml:space="preserve">Advert </t>
  </si>
  <si>
    <t>Streetwise</t>
  </si>
  <si>
    <t>Transfer to C/A</t>
  </si>
  <si>
    <t>8 &amp; 9</t>
  </si>
  <si>
    <t>S/O Mawby</t>
  </si>
  <si>
    <t>Refund Mawby</t>
  </si>
  <si>
    <t>Grass cutting grant</t>
  </si>
  <si>
    <t>Precept</t>
  </si>
  <si>
    <t>Grass cut grant</t>
  </si>
  <si>
    <t>NCC</t>
  </si>
  <si>
    <t>SNC</t>
  </si>
  <si>
    <t>Balance b/f</t>
  </si>
  <si>
    <t>Outgoings</t>
  </si>
  <si>
    <t>09.04.2019</t>
  </si>
  <si>
    <t>Balance B/F</t>
  </si>
  <si>
    <t>VAT refund 2017/18</t>
  </si>
  <si>
    <t>VAT refund 2018/19</t>
  </si>
  <si>
    <t>Finance statement - 21.05.19</t>
  </si>
  <si>
    <t>Amount left</t>
  </si>
  <si>
    <t>02.05.2019</t>
  </si>
  <si>
    <t>L Costello</t>
  </si>
  <si>
    <t>12 &amp; 13</t>
  </si>
  <si>
    <t>Annual Fees</t>
  </si>
  <si>
    <t>Carried forward 18/19</t>
  </si>
  <si>
    <t>15 &amp; 16</t>
  </si>
  <si>
    <t>A Cut Above</t>
  </si>
  <si>
    <t>Tree cutting</t>
  </si>
  <si>
    <t>Northampton Marquee</t>
  </si>
  <si>
    <t>Balances at 30 June 2019</t>
  </si>
  <si>
    <t>Marquee Hire</t>
  </si>
  <si>
    <t>Sainsburys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</si>
</sst>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0"/>
      <name val="Arial"/>
      <family val="2"/>
    </font>
    <font>
      <sz val="10"/>
      <name val="Arial"/>
      <family val="2"/>
    </font>
    <font>
      <sz val="9"/>
      <color indexed="81"/>
      <name val="Tahoma"/>
      <charset val="1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2" fontId="0" fillId="0" borderId="0" xfId="0" applyNumberFormat="1"/>
    <xf numFmtId="2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/>
    <xf numFmtId="2" fontId="0" fillId="0" borderId="0" xfId="0" applyNumberFormat="1" applyAlignment="1">
      <alignment wrapText="1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vertical="top"/>
    </xf>
    <xf numFmtId="0" fontId="2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Border="1"/>
    <xf numFmtId="2" fontId="0" fillId="0" borderId="1" xfId="0" applyNumberFormat="1" applyBorder="1"/>
    <xf numFmtId="2" fontId="1" fillId="0" borderId="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/>
    <xf numFmtId="2" fontId="0" fillId="0" borderId="4" xfId="0" applyNumberFormat="1" applyBorder="1"/>
    <xf numFmtId="0" fontId="0" fillId="0" borderId="5" xfId="0" applyBorder="1"/>
    <xf numFmtId="2" fontId="0" fillId="0" borderId="5" xfId="0" applyNumberFormat="1" applyBorder="1"/>
    <xf numFmtId="0" fontId="4" fillId="0" borderId="0" xfId="0" applyFont="1"/>
    <xf numFmtId="0" fontId="4" fillId="0" borderId="0" xfId="0" applyFont="1" applyAlignment="1">
      <alignment horizontal="right"/>
    </xf>
    <xf numFmtId="2" fontId="0" fillId="0" borderId="6" xfId="0" applyNumberFormat="1" applyBorder="1"/>
    <xf numFmtId="2" fontId="5" fillId="0" borderId="0" xfId="0" applyNumberFormat="1" applyFont="1"/>
    <xf numFmtId="164" fontId="0" fillId="0" borderId="6" xfId="0" applyNumberFormat="1" applyBorder="1"/>
    <xf numFmtId="2" fontId="1" fillId="0" borderId="7" xfId="0" applyNumberFormat="1" applyFont="1" applyBorder="1"/>
    <xf numFmtId="2" fontId="0" fillId="0" borderId="3" xfId="0" applyNumberFormat="1" applyBorder="1"/>
    <xf numFmtId="2" fontId="0" fillId="0" borderId="3" xfId="0" applyNumberFormat="1" applyBorder="1" applyAlignment="1">
      <alignment vertical="top"/>
    </xf>
    <xf numFmtId="2" fontId="1" fillId="0" borderId="8" xfId="0" applyNumberFormat="1" applyFont="1" applyBorder="1"/>
    <xf numFmtId="2" fontId="1" fillId="0" borderId="8" xfId="0" applyNumberFormat="1" applyFont="1" applyBorder="1" applyAlignment="1">
      <alignment vertical="top"/>
    </xf>
    <xf numFmtId="2" fontId="0" fillId="0" borderId="0" xfId="0" applyNumberFormat="1" applyBorder="1" applyAlignment="1">
      <alignment vertical="top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1" fillId="0" borderId="4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2" fontId="7" fillId="0" borderId="0" xfId="0" applyNumberFormat="1" applyFont="1"/>
    <xf numFmtId="2" fontId="7" fillId="0" borderId="0" xfId="0" applyNumberFormat="1" applyFon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AEC81-44FC-4AD5-9361-4BA47364546F}">
  <dimension ref="A1:I43"/>
  <sheetViews>
    <sheetView tabSelected="1" topLeftCell="A27" zoomScaleNormal="100" workbookViewId="0">
      <selection activeCell="N31" sqref="N31"/>
    </sheetView>
  </sheetViews>
  <sheetFormatPr defaultRowHeight="15" x14ac:dyDescent="0.25"/>
  <cols>
    <col min="4" max="4" width="12.5703125" customWidth="1"/>
    <col min="5" max="5" width="9.140625" style="14"/>
    <col min="6" max="6" width="17.28515625" style="3" customWidth="1"/>
    <col min="7" max="7" width="18" style="3" customWidth="1"/>
    <col min="8" max="9" width="18.140625" style="3" customWidth="1"/>
  </cols>
  <sheetData>
    <row r="1" spans="1:9" x14ac:dyDescent="0.25">
      <c r="A1" s="2" t="s">
        <v>0</v>
      </c>
    </row>
    <row r="2" spans="1:9" x14ac:dyDescent="0.25">
      <c r="A2" s="2" t="s">
        <v>127</v>
      </c>
    </row>
    <row r="4" spans="1:9" x14ac:dyDescent="0.25">
      <c r="F4" s="4" t="s">
        <v>2</v>
      </c>
      <c r="G4" s="4" t="s">
        <v>3</v>
      </c>
      <c r="H4" s="4" t="s">
        <v>4</v>
      </c>
      <c r="I4" s="4" t="s">
        <v>5</v>
      </c>
    </row>
    <row r="6" spans="1:9" x14ac:dyDescent="0.25">
      <c r="A6" s="1" t="s">
        <v>1</v>
      </c>
      <c r="F6" s="3">
        <v>695.1</v>
      </c>
      <c r="G6" s="3">
        <v>6781.26</v>
      </c>
      <c r="H6" s="3">
        <v>3505.22</v>
      </c>
      <c r="I6" s="3">
        <v>10981.58</v>
      </c>
    </row>
    <row r="8" spans="1:9" x14ac:dyDescent="0.25">
      <c r="A8" s="1" t="s">
        <v>6</v>
      </c>
    </row>
    <row r="9" spans="1:9" x14ac:dyDescent="0.25">
      <c r="C9" t="s">
        <v>112</v>
      </c>
      <c r="G9" s="3">
        <v>1000</v>
      </c>
    </row>
    <row r="10" spans="1:9" x14ac:dyDescent="0.25">
      <c r="C10" t="s">
        <v>93</v>
      </c>
      <c r="E10" s="14">
        <v>1</v>
      </c>
      <c r="F10" s="3">
        <v>32</v>
      </c>
    </row>
    <row r="11" spans="1:9" x14ac:dyDescent="0.25">
      <c r="C11" t="s">
        <v>94</v>
      </c>
      <c r="E11" s="14">
        <v>2</v>
      </c>
      <c r="F11" s="3">
        <v>220.8</v>
      </c>
    </row>
    <row r="12" spans="1:9" x14ac:dyDescent="0.25">
      <c r="C12" t="s">
        <v>95</v>
      </c>
      <c r="E12" s="14">
        <v>3</v>
      </c>
      <c r="F12" s="3">
        <v>200</v>
      </c>
    </row>
    <row r="13" spans="1:9" x14ac:dyDescent="0.25">
      <c r="C13" t="s">
        <v>95</v>
      </c>
      <c r="E13" s="14">
        <v>5</v>
      </c>
      <c r="F13" s="3">
        <v>200</v>
      </c>
    </row>
    <row r="14" spans="1:9" x14ac:dyDescent="0.25">
      <c r="C14" t="s">
        <v>26</v>
      </c>
      <c r="E14" s="14">
        <v>6</v>
      </c>
      <c r="F14" s="3">
        <v>99.2</v>
      </c>
    </row>
    <row r="15" spans="1:9" x14ac:dyDescent="0.25">
      <c r="C15" t="s">
        <v>96</v>
      </c>
      <c r="E15" s="14">
        <v>7</v>
      </c>
      <c r="F15" s="3">
        <v>172</v>
      </c>
    </row>
    <row r="16" spans="1:9" x14ac:dyDescent="0.25">
      <c r="C16" t="s">
        <v>97</v>
      </c>
      <c r="E16" s="14" t="s">
        <v>113</v>
      </c>
      <c r="F16" s="3">
        <v>264.2</v>
      </c>
    </row>
    <row r="17" spans="1:9" x14ac:dyDescent="0.25">
      <c r="C17" t="s">
        <v>98</v>
      </c>
      <c r="E17" s="14">
        <v>10</v>
      </c>
      <c r="F17" s="3">
        <v>112.78</v>
      </c>
    </row>
    <row r="18" spans="1:9" x14ac:dyDescent="0.25">
      <c r="C18" t="s">
        <v>100</v>
      </c>
      <c r="E18" s="14">
        <v>11</v>
      </c>
      <c r="F18" s="3">
        <v>350</v>
      </c>
    </row>
    <row r="19" spans="1:9" x14ac:dyDescent="0.25">
      <c r="C19" t="s">
        <v>112</v>
      </c>
      <c r="G19" s="3">
        <v>400</v>
      </c>
    </row>
    <row r="20" spans="1:9" x14ac:dyDescent="0.25">
      <c r="C20" t="s">
        <v>114</v>
      </c>
      <c r="F20" s="3">
        <v>730</v>
      </c>
    </row>
    <row r="21" spans="1:9" x14ac:dyDescent="0.25">
      <c r="C21" t="s">
        <v>130</v>
      </c>
      <c r="E21" s="38" t="s">
        <v>131</v>
      </c>
      <c r="F21" s="3">
        <v>400</v>
      </c>
    </row>
    <row r="22" spans="1:9" x14ac:dyDescent="0.25">
      <c r="C22" t="s">
        <v>96</v>
      </c>
      <c r="E22" s="14">
        <v>14</v>
      </c>
      <c r="F22" s="3">
        <v>427.09</v>
      </c>
    </row>
    <row r="23" spans="1:9" x14ac:dyDescent="0.25">
      <c r="C23" t="s">
        <v>130</v>
      </c>
      <c r="E23" s="14" t="s">
        <v>134</v>
      </c>
      <c r="F23" s="3">
        <v>400</v>
      </c>
    </row>
    <row r="24" spans="1:9" x14ac:dyDescent="0.25">
      <c r="C24" t="s">
        <v>135</v>
      </c>
      <c r="E24" s="14">
        <v>17</v>
      </c>
      <c r="F24" s="3">
        <v>1680</v>
      </c>
    </row>
    <row r="25" spans="1:9" x14ac:dyDescent="0.25">
      <c r="C25" t="s">
        <v>137</v>
      </c>
      <c r="E25" s="14">
        <v>18</v>
      </c>
      <c r="F25" s="3">
        <v>285</v>
      </c>
    </row>
    <row r="26" spans="1:9" x14ac:dyDescent="0.25">
      <c r="C26" t="s">
        <v>99</v>
      </c>
      <c r="E26" s="14">
        <v>19</v>
      </c>
      <c r="F26" s="3">
        <v>25</v>
      </c>
    </row>
    <row r="27" spans="1:9" x14ac:dyDescent="0.25">
      <c r="A27" s="1" t="s">
        <v>55</v>
      </c>
      <c r="F27" s="17">
        <f>SUM(F9:F26)</f>
        <v>5598.07</v>
      </c>
      <c r="G27" s="17">
        <f>SUM(G9:G19)</f>
        <v>1400</v>
      </c>
      <c r="H27" s="17">
        <v>0</v>
      </c>
      <c r="I27" s="17">
        <v>4608.07</v>
      </c>
    </row>
    <row r="30" spans="1:9" x14ac:dyDescent="0.25">
      <c r="A30" s="1" t="s">
        <v>7</v>
      </c>
    </row>
    <row r="31" spans="1:9" x14ac:dyDescent="0.25">
      <c r="C31" t="s">
        <v>47</v>
      </c>
      <c r="F31" s="3">
        <v>1000</v>
      </c>
    </row>
    <row r="32" spans="1:9" x14ac:dyDescent="0.25">
      <c r="C32" t="s">
        <v>125</v>
      </c>
      <c r="G32" s="3">
        <v>2432.2199999999998</v>
      </c>
    </row>
    <row r="33" spans="1:9" x14ac:dyDescent="0.25">
      <c r="C33" t="s">
        <v>47</v>
      </c>
      <c r="F33" s="3">
        <v>400</v>
      </c>
    </row>
    <row r="34" spans="1:9" x14ac:dyDescent="0.25">
      <c r="C34" t="s">
        <v>54</v>
      </c>
      <c r="H34" s="3">
        <v>24</v>
      </c>
    </row>
    <row r="35" spans="1:9" x14ac:dyDescent="0.25">
      <c r="C35" t="s">
        <v>115</v>
      </c>
      <c r="F35" s="3">
        <v>730</v>
      </c>
    </row>
    <row r="36" spans="1:9" x14ac:dyDescent="0.25">
      <c r="C36" t="s">
        <v>116</v>
      </c>
      <c r="F36" s="3">
        <v>206.37</v>
      </c>
    </row>
    <row r="37" spans="1:9" x14ac:dyDescent="0.25">
      <c r="C37" t="s">
        <v>117</v>
      </c>
      <c r="F37" s="3">
        <v>6562.5</v>
      </c>
    </row>
    <row r="38" spans="1:9" x14ac:dyDescent="0.25">
      <c r="C38" t="s">
        <v>126</v>
      </c>
      <c r="G38" s="3">
        <v>1891.77</v>
      </c>
    </row>
    <row r="39" spans="1:9" x14ac:dyDescent="0.25">
      <c r="A39" s="1" t="s">
        <v>56</v>
      </c>
      <c r="F39" s="17">
        <f>SUM(F31:F37)</f>
        <v>8898.869999999999</v>
      </c>
      <c r="G39" s="17">
        <f>SUM(G32:G38)</f>
        <v>4323.99</v>
      </c>
      <c r="H39" s="17">
        <f>SUM(H34:H35)</f>
        <v>24</v>
      </c>
      <c r="I39" s="17">
        <v>13238.86</v>
      </c>
    </row>
    <row r="40" spans="1:9" ht="15.75" thickBot="1" x14ac:dyDescent="0.3"/>
    <row r="41" spans="1:9" ht="16.5" thickTop="1" thickBot="1" x14ac:dyDescent="0.3">
      <c r="A41" s="1" t="s">
        <v>138</v>
      </c>
      <c r="F41" s="29">
        <v>3995.9</v>
      </c>
      <c r="G41" s="29">
        <v>9705.25</v>
      </c>
      <c r="H41" s="29">
        <v>3529.22</v>
      </c>
      <c r="I41" s="29">
        <v>17230.37</v>
      </c>
    </row>
    <row r="42" spans="1:9" ht="15.75" thickTop="1" x14ac:dyDescent="0.25"/>
    <row r="43" spans="1:9" x14ac:dyDescent="0.25">
      <c r="A43" s="1" t="s">
        <v>8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AA374-843F-45D6-9045-71C71552E983}">
  <dimension ref="A1"/>
  <sheetViews>
    <sheetView workbookViewId="0">
      <selection activeCell="L15" sqref="L15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4AF4B-8617-4644-8165-B4A9F7C8078D}">
  <dimension ref="A1:AI44"/>
  <sheetViews>
    <sheetView topLeftCell="B2" workbookViewId="0">
      <selection activeCell="Q29" sqref="Q29"/>
    </sheetView>
  </sheetViews>
  <sheetFormatPr defaultRowHeight="15" x14ac:dyDescent="0.25"/>
  <cols>
    <col min="1" max="1" width="8.42578125" customWidth="1"/>
    <col min="2" max="2" width="11.5703125" style="12" customWidth="1"/>
    <col min="3" max="3" width="22" style="14" customWidth="1"/>
    <col min="4" max="4" width="19.7109375" style="14" customWidth="1"/>
    <col min="5" max="5" width="10.5703125" style="3" customWidth="1"/>
    <col min="6" max="6" width="9.140625" style="3"/>
    <col min="7" max="7" width="13.140625" style="3" customWidth="1"/>
    <col min="8" max="8" width="9.140625" style="3" customWidth="1"/>
    <col min="9" max="9" width="7.140625" style="3" customWidth="1"/>
    <col min="10" max="10" width="9.42578125" style="3" customWidth="1"/>
    <col min="11" max="11" width="13.140625" style="3" customWidth="1"/>
    <col min="12" max="12" width="12.7109375" style="3" customWidth="1"/>
    <col min="13" max="13" width="7.85546875" style="3" customWidth="1"/>
    <col min="14" max="14" width="10" style="3" customWidth="1"/>
    <col min="15" max="15" width="9.28515625" style="3" customWidth="1"/>
    <col min="16" max="16" width="10.7109375" style="3" customWidth="1"/>
    <col min="17" max="17" width="9.140625" style="3"/>
    <col min="18" max="18" width="11" style="3" customWidth="1"/>
    <col min="19" max="19" width="12.28515625" style="3" customWidth="1"/>
    <col min="20" max="20" width="11.42578125" style="3" customWidth="1"/>
    <col min="21" max="22" width="9.85546875" style="3" customWidth="1"/>
    <col min="23" max="23" width="9.140625" style="3"/>
    <col min="24" max="24" width="13.28515625" style="3" customWidth="1"/>
    <col min="25" max="25" width="9.140625" style="3"/>
    <col min="26" max="26" width="15.42578125" style="3" customWidth="1"/>
    <col min="27" max="27" width="11.85546875" style="3" customWidth="1"/>
    <col min="28" max="28" width="12.85546875" style="9" customWidth="1"/>
    <col min="29" max="30" width="9.140625" style="3"/>
    <col min="31" max="31" width="12.85546875" style="3" customWidth="1"/>
    <col min="32" max="35" width="9.140625" style="3"/>
  </cols>
  <sheetData>
    <row r="1" spans="1:35" x14ac:dyDescent="0.25">
      <c r="A1" s="2" t="s">
        <v>121</v>
      </c>
      <c r="D1" s="14" t="s">
        <v>133</v>
      </c>
      <c r="E1" s="3">
        <v>695.1</v>
      </c>
    </row>
    <row r="2" spans="1:35" x14ac:dyDescent="0.25">
      <c r="A2" s="2"/>
    </row>
    <row r="3" spans="1:35" x14ac:dyDescent="0.25">
      <c r="A3" s="2" t="s">
        <v>122</v>
      </c>
    </row>
    <row r="4" spans="1:35" s="5" customFormat="1" ht="30.75" customHeight="1" thickBot="1" x14ac:dyDescent="0.3">
      <c r="D4" s="5" t="s">
        <v>122</v>
      </c>
      <c r="E4" s="8"/>
      <c r="F4" s="8"/>
      <c r="G4" s="8"/>
      <c r="H4" s="18" t="s">
        <v>16</v>
      </c>
      <c r="I4" s="18" t="s">
        <v>17</v>
      </c>
      <c r="J4" s="19" t="s">
        <v>18</v>
      </c>
      <c r="K4" s="18" t="s">
        <v>19</v>
      </c>
      <c r="L4" s="19" t="s">
        <v>20</v>
      </c>
      <c r="M4" s="18" t="s">
        <v>21</v>
      </c>
      <c r="N4" s="19" t="s">
        <v>22</v>
      </c>
      <c r="O4" s="18" t="s">
        <v>23</v>
      </c>
      <c r="P4" s="18" t="s">
        <v>24</v>
      </c>
      <c r="Q4" s="19" t="s">
        <v>25</v>
      </c>
      <c r="R4" s="18" t="s">
        <v>34</v>
      </c>
      <c r="S4" s="19" t="s">
        <v>26</v>
      </c>
      <c r="T4" s="19" t="s">
        <v>27</v>
      </c>
      <c r="U4" s="19" t="s">
        <v>28</v>
      </c>
      <c r="V4" s="19" t="s">
        <v>29</v>
      </c>
      <c r="W4" s="19" t="s">
        <v>30</v>
      </c>
      <c r="X4" s="18" t="s">
        <v>31</v>
      </c>
      <c r="Y4" s="19" t="s">
        <v>32</v>
      </c>
      <c r="Z4" s="18" t="s">
        <v>33</v>
      </c>
      <c r="AA4" s="18" t="s">
        <v>35</v>
      </c>
      <c r="AB4" s="19" t="s">
        <v>36</v>
      </c>
      <c r="AC4" s="19" t="s">
        <v>37</v>
      </c>
      <c r="AD4" s="19" t="s">
        <v>38</v>
      </c>
      <c r="AE4" s="18" t="s">
        <v>39</v>
      </c>
      <c r="AF4" s="18" t="s">
        <v>40</v>
      </c>
      <c r="AG4" s="18" t="s">
        <v>41</v>
      </c>
      <c r="AH4" s="19" t="s">
        <v>42</v>
      </c>
      <c r="AI4" s="18" t="s">
        <v>43</v>
      </c>
    </row>
    <row r="5" spans="1:35" ht="15.75" thickTop="1" x14ac:dyDescent="0.25">
      <c r="A5" s="2" t="s">
        <v>14</v>
      </c>
      <c r="B5" s="10" t="s">
        <v>105</v>
      </c>
      <c r="C5" s="13" t="s">
        <v>15</v>
      </c>
      <c r="D5" s="13" t="s">
        <v>9</v>
      </c>
      <c r="E5" s="4" t="s">
        <v>10</v>
      </c>
      <c r="F5" s="4" t="s">
        <v>11</v>
      </c>
      <c r="G5" s="4" t="s">
        <v>12</v>
      </c>
      <c r="H5" s="7"/>
    </row>
    <row r="6" spans="1:35" x14ac:dyDescent="0.25">
      <c r="A6" s="12"/>
    </row>
    <row r="7" spans="1:35" x14ac:dyDescent="0.25">
      <c r="A7" s="12"/>
      <c r="B7" s="11">
        <v>43556</v>
      </c>
      <c r="C7" s="14" t="s">
        <v>46</v>
      </c>
      <c r="D7" s="14" t="s">
        <v>48</v>
      </c>
      <c r="E7" s="3">
        <v>730</v>
      </c>
      <c r="F7" s="3">
        <v>0</v>
      </c>
      <c r="G7" s="3">
        <v>730</v>
      </c>
      <c r="W7" s="3">
        <v>730</v>
      </c>
    </row>
    <row r="8" spans="1:35" x14ac:dyDescent="0.25">
      <c r="A8" s="12">
        <v>1</v>
      </c>
      <c r="B8" s="11">
        <v>43564</v>
      </c>
      <c r="C8" s="14" t="s">
        <v>93</v>
      </c>
      <c r="D8" s="14" t="s">
        <v>99</v>
      </c>
      <c r="E8" s="3">
        <v>32</v>
      </c>
      <c r="F8" s="3">
        <v>0</v>
      </c>
      <c r="G8" s="3">
        <v>32</v>
      </c>
      <c r="P8" s="3">
        <v>32</v>
      </c>
    </row>
    <row r="9" spans="1:35" x14ac:dyDescent="0.25">
      <c r="A9" s="12">
        <v>2</v>
      </c>
      <c r="B9" s="11">
        <v>43564</v>
      </c>
      <c r="C9" s="14" t="s">
        <v>101</v>
      </c>
      <c r="D9" s="14" t="s">
        <v>102</v>
      </c>
      <c r="E9" s="3">
        <v>220.8</v>
      </c>
      <c r="F9" s="3">
        <v>36.799999999999997</v>
      </c>
      <c r="G9" s="3">
        <v>184</v>
      </c>
      <c r="AC9" s="3">
        <v>220.8</v>
      </c>
    </row>
    <row r="10" spans="1:35" x14ac:dyDescent="0.25">
      <c r="A10" s="12">
        <v>3</v>
      </c>
      <c r="B10" s="11">
        <v>43564</v>
      </c>
      <c r="C10" s="14" t="s">
        <v>103</v>
      </c>
      <c r="D10" s="14" t="s">
        <v>95</v>
      </c>
      <c r="E10" s="3">
        <v>200</v>
      </c>
      <c r="F10" s="3">
        <v>0</v>
      </c>
      <c r="G10" s="3">
        <v>200</v>
      </c>
      <c r="M10" s="3">
        <v>200</v>
      </c>
    </row>
    <row r="11" spans="1:35" x14ac:dyDescent="0.25">
      <c r="A11" s="12">
        <v>5</v>
      </c>
      <c r="B11" s="11">
        <v>43564</v>
      </c>
      <c r="C11" s="14" t="s">
        <v>103</v>
      </c>
      <c r="D11" s="14" t="s">
        <v>95</v>
      </c>
      <c r="E11" s="3">
        <v>200</v>
      </c>
      <c r="F11" s="3">
        <v>0</v>
      </c>
      <c r="G11" s="3">
        <v>200</v>
      </c>
      <c r="M11" s="3">
        <v>200</v>
      </c>
    </row>
    <row r="12" spans="1:35" x14ac:dyDescent="0.25">
      <c r="A12" s="12">
        <v>6</v>
      </c>
      <c r="B12" s="11">
        <v>43564</v>
      </c>
      <c r="C12" s="14" t="s">
        <v>104</v>
      </c>
      <c r="D12" s="14" t="s">
        <v>26</v>
      </c>
      <c r="E12" s="3">
        <v>99.2</v>
      </c>
      <c r="F12" s="3">
        <v>0</v>
      </c>
      <c r="G12" s="3">
        <v>99.2</v>
      </c>
      <c r="S12" s="3">
        <v>99.2</v>
      </c>
    </row>
    <row r="13" spans="1:35" x14ac:dyDescent="0.25">
      <c r="A13" s="12">
        <v>7</v>
      </c>
      <c r="B13" s="11">
        <v>43564</v>
      </c>
      <c r="C13" s="14" t="s">
        <v>96</v>
      </c>
      <c r="D13" s="14" t="s">
        <v>106</v>
      </c>
      <c r="E13" s="3">
        <v>172</v>
      </c>
      <c r="F13" s="3">
        <v>0</v>
      </c>
      <c r="G13" s="3">
        <v>172</v>
      </c>
      <c r="V13" s="3">
        <v>172</v>
      </c>
    </row>
    <row r="14" spans="1:35" x14ac:dyDescent="0.25">
      <c r="A14" s="12">
        <v>8</v>
      </c>
      <c r="B14" s="11">
        <v>43564</v>
      </c>
      <c r="C14" s="14" t="s">
        <v>97</v>
      </c>
      <c r="D14" s="14" t="s">
        <v>107</v>
      </c>
      <c r="E14" s="3">
        <v>251</v>
      </c>
      <c r="F14" s="3">
        <v>0</v>
      </c>
      <c r="G14" s="3">
        <v>251</v>
      </c>
      <c r="AB14" s="9">
        <v>251</v>
      </c>
    </row>
    <row r="15" spans="1:35" x14ac:dyDescent="0.25">
      <c r="A15" s="12">
        <v>9</v>
      </c>
      <c r="B15" s="11">
        <v>43564</v>
      </c>
      <c r="C15" s="14" t="s">
        <v>97</v>
      </c>
      <c r="D15" s="14" t="s">
        <v>108</v>
      </c>
      <c r="E15" s="3">
        <v>13.2</v>
      </c>
      <c r="F15" s="3">
        <v>2.2000000000000002</v>
      </c>
      <c r="G15" s="3">
        <v>11</v>
      </c>
      <c r="AB15" s="9">
        <v>13.2</v>
      </c>
    </row>
    <row r="16" spans="1:35" x14ac:dyDescent="0.25">
      <c r="A16" s="12">
        <v>10</v>
      </c>
      <c r="B16" s="11">
        <v>43564</v>
      </c>
      <c r="C16" s="14" t="s">
        <v>98</v>
      </c>
      <c r="D16" s="14" t="s">
        <v>18</v>
      </c>
      <c r="E16" s="3">
        <v>112.78</v>
      </c>
      <c r="F16" s="3">
        <v>5.37</v>
      </c>
      <c r="G16" s="3">
        <v>107.41</v>
      </c>
      <c r="J16" s="3">
        <v>112.78</v>
      </c>
    </row>
    <row r="17" spans="1:35" x14ac:dyDescent="0.25">
      <c r="A17" s="12">
        <v>11</v>
      </c>
      <c r="B17" s="11">
        <v>43564</v>
      </c>
      <c r="C17" s="14" t="s">
        <v>100</v>
      </c>
      <c r="D17" s="14" t="s">
        <v>109</v>
      </c>
      <c r="E17" s="3">
        <v>350</v>
      </c>
      <c r="F17" s="3">
        <v>0</v>
      </c>
      <c r="G17" s="3">
        <v>350</v>
      </c>
    </row>
    <row r="18" spans="1:35" x14ac:dyDescent="0.25">
      <c r="A18" s="12">
        <v>12</v>
      </c>
      <c r="B18" s="11">
        <v>43607</v>
      </c>
      <c r="C18" s="14" t="s">
        <v>103</v>
      </c>
      <c r="D18" s="14" t="s">
        <v>95</v>
      </c>
      <c r="E18" s="3">
        <v>200</v>
      </c>
      <c r="F18" s="3">
        <v>0</v>
      </c>
      <c r="G18" s="3">
        <v>200</v>
      </c>
      <c r="M18" s="3">
        <v>200</v>
      </c>
      <c r="Z18" s="3">
        <v>350</v>
      </c>
    </row>
    <row r="19" spans="1:35" x14ac:dyDescent="0.25">
      <c r="A19" s="12">
        <v>13</v>
      </c>
      <c r="B19" s="11">
        <v>43607</v>
      </c>
      <c r="C19" s="14" t="s">
        <v>103</v>
      </c>
      <c r="D19" s="14" t="s">
        <v>95</v>
      </c>
      <c r="E19" s="3">
        <v>200</v>
      </c>
      <c r="F19" s="3">
        <v>0</v>
      </c>
      <c r="G19" s="3">
        <v>200</v>
      </c>
      <c r="M19" s="3">
        <v>200</v>
      </c>
    </row>
    <row r="20" spans="1:35" x14ac:dyDescent="0.25">
      <c r="A20" s="12">
        <v>14</v>
      </c>
      <c r="B20" s="11">
        <v>43607</v>
      </c>
      <c r="C20" s="14" t="s">
        <v>96</v>
      </c>
      <c r="D20" s="14" t="s">
        <v>132</v>
      </c>
      <c r="E20" s="3">
        <v>427.09</v>
      </c>
      <c r="F20" s="3">
        <v>0</v>
      </c>
      <c r="G20" s="3">
        <v>427.09</v>
      </c>
      <c r="L20" s="3">
        <v>255.09</v>
      </c>
      <c r="V20" s="3">
        <v>172</v>
      </c>
    </row>
    <row r="21" spans="1:35" x14ac:dyDescent="0.25">
      <c r="A21" s="12">
        <v>15</v>
      </c>
      <c r="B21" s="11">
        <v>43627</v>
      </c>
      <c r="C21" s="14" t="s">
        <v>103</v>
      </c>
      <c r="D21" s="14" t="s">
        <v>95</v>
      </c>
      <c r="E21" s="3">
        <v>200</v>
      </c>
      <c r="F21" s="3">
        <v>0</v>
      </c>
      <c r="G21" s="3">
        <v>200</v>
      </c>
      <c r="M21" s="3">
        <v>200</v>
      </c>
    </row>
    <row r="22" spans="1:35" x14ac:dyDescent="0.25">
      <c r="A22" s="12">
        <v>16</v>
      </c>
      <c r="B22" s="11">
        <v>43627</v>
      </c>
      <c r="C22" s="14" t="s">
        <v>103</v>
      </c>
      <c r="D22" s="14" t="s">
        <v>95</v>
      </c>
      <c r="E22" s="3">
        <v>200</v>
      </c>
      <c r="F22" s="3">
        <v>0</v>
      </c>
      <c r="G22" s="3">
        <v>200</v>
      </c>
      <c r="M22" s="3">
        <v>200</v>
      </c>
    </row>
    <row r="23" spans="1:35" x14ac:dyDescent="0.25">
      <c r="A23" s="12">
        <v>17</v>
      </c>
      <c r="B23" s="11">
        <v>43627</v>
      </c>
      <c r="C23" s="14" t="s">
        <v>135</v>
      </c>
      <c r="D23" s="14" t="s">
        <v>136</v>
      </c>
      <c r="E23" s="3">
        <v>1680</v>
      </c>
      <c r="F23" s="3">
        <v>280</v>
      </c>
      <c r="G23" s="3">
        <v>1400</v>
      </c>
      <c r="AG23" s="3">
        <v>1680</v>
      </c>
    </row>
    <row r="24" spans="1:35" x14ac:dyDescent="0.25">
      <c r="A24" s="12">
        <v>18</v>
      </c>
      <c r="B24" s="11">
        <v>43630</v>
      </c>
      <c r="C24" s="14" t="s">
        <v>137</v>
      </c>
      <c r="D24" s="14" t="s">
        <v>139</v>
      </c>
      <c r="E24" s="3">
        <v>285</v>
      </c>
      <c r="F24" s="3">
        <v>0</v>
      </c>
      <c r="G24" s="3">
        <v>285</v>
      </c>
    </row>
    <row r="25" spans="1:35" ht="15.75" thickBot="1" x14ac:dyDescent="0.3">
      <c r="A25" s="12">
        <v>19</v>
      </c>
      <c r="B25" s="11">
        <v>43627</v>
      </c>
      <c r="C25" s="14" t="s">
        <v>140</v>
      </c>
      <c r="D25" s="14" t="s">
        <v>99</v>
      </c>
      <c r="E25" s="3">
        <v>25</v>
      </c>
      <c r="F25" s="3">
        <v>0</v>
      </c>
      <c r="G25" s="3">
        <v>25</v>
      </c>
      <c r="P25" s="3">
        <v>25</v>
      </c>
      <c r="AC25" s="3">
        <v>285</v>
      </c>
    </row>
    <row r="26" spans="1:35" ht="15.75" thickTop="1" x14ac:dyDescent="0.25">
      <c r="A26" s="12"/>
      <c r="D26" s="15" t="s">
        <v>44</v>
      </c>
      <c r="E26" s="21">
        <f>SUM(E7:E25)</f>
        <v>5598.07</v>
      </c>
      <c r="F26" s="3">
        <f>SUM(F7:F25)</f>
        <v>324.37</v>
      </c>
      <c r="G26" s="3">
        <f>SUM(G7:G25)</f>
        <v>5273.7000000000007</v>
      </c>
      <c r="H26" s="30"/>
      <c r="I26" s="30"/>
      <c r="J26" s="30">
        <f>SUM(J16:J18)</f>
        <v>112.78</v>
      </c>
      <c r="K26" s="30"/>
      <c r="L26" s="30"/>
      <c r="M26" s="30">
        <v>1200</v>
      </c>
      <c r="N26" s="30"/>
      <c r="O26" s="30"/>
      <c r="P26" s="30">
        <f>SUM(P8:P25)</f>
        <v>57</v>
      </c>
      <c r="Q26" s="30"/>
      <c r="R26" s="30"/>
      <c r="S26" s="30">
        <f>SUM(S12:S13)</f>
        <v>99.2</v>
      </c>
      <c r="T26" s="30"/>
      <c r="U26" s="30"/>
      <c r="V26" s="30">
        <v>344</v>
      </c>
      <c r="W26" s="30"/>
      <c r="X26" s="30"/>
      <c r="Y26" s="30"/>
      <c r="Z26" s="30">
        <v>350</v>
      </c>
      <c r="AA26" s="30"/>
      <c r="AB26" s="31">
        <f>SUM(AB14:AB15)</f>
        <v>264.2</v>
      </c>
      <c r="AC26" s="30">
        <f>SUM(AC9:AC25)</f>
        <v>505.8</v>
      </c>
      <c r="AD26" s="30"/>
      <c r="AE26" s="30"/>
      <c r="AF26" s="30"/>
      <c r="AG26" s="30">
        <v>1680</v>
      </c>
      <c r="AH26" s="30"/>
      <c r="AI26" s="30"/>
    </row>
    <row r="27" spans="1:35" ht="15.75" thickBot="1" x14ac:dyDescent="0.3">
      <c r="A27" s="12"/>
      <c r="D27" s="15"/>
      <c r="E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34"/>
      <c r="AC27" s="16"/>
      <c r="AD27" s="16"/>
      <c r="AE27" s="16"/>
      <c r="AF27" s="16"/>
      <c r="AG27" s="16"/>
      <c r="AH27" s="16"/>
      <c r="AI27" s="16"/>
    </row>
    <row r="28" spans="1:35" s="1" customFormat="1" ht="15.75" thickTop="1" x14ac:dyDescent="0.25">
      <c r="A28" s="5"/>
      <c r="B28" s="5"/>
      <c r="C28" s="15"/>
      <c r="D28" s="15" t="s">
        <v>45</v>
      </c>
      <c r="E28" s="20">
        <v>22620</v>
      </c>
      <c r="F28" s="6"/>
      <c r="G28" s="6"/>
      <c r="H28" s="32">
        <v>250</v>
      </c>
      <c r="I28" s="32">
        <v>240</v>
      </c>
      <c r="J28" s="32">
        <v>400</v>
      </c>
      <c r="K28" s="32">
        <v>25</v>
      </c>
      <c r="L28" s="32">
        <v>250</v>
      </c>
      <c r="M28" s="32">
        <v>3000</v>
      </c>
      <c r="N28" s="32">
        <v>468</v>
      </c>
      <c r="O28" s="32">
        <v>3000</v>
      </c>
      <c r="P28" s="32">
        <v>300</v>
      </c>
      <c r="Q28" s="32">
        <v>750</v>
      </c>
      <c r="R28" s="32">
        <v>85</v>
      </c>
      <c r="S28" s="32">
        <v>400</v>
      </c>
      <c r="T28" s="32">
        <v>300</v>
      </c>
      <c r="U28" s="32">
        <v>1500</v>
      </c>
      <c r="V28" s="32">
        <v>150</v>
      </c>
      <c r="W28" s="32">
        <v>730</v>
      </c>
      <c r="X28" s="32">
        <v>500</v>
      </c>
      <c r="Y28" s="32">
        <v>350</v>
      </c>
      <c r="Z28" s="32">
        <v>700</v>
      </c>
      <c r="AA28" s="32">
        <v>50</v>
      </c>
      <c r="AB28" s="33">
        <v>50</v>
      </c>
      <c r="AC28" s="32">
        <v>7000</v>
      </c>
      <c r="AD28" s="32">
        <v>0</v>
      </c>
      <c r="AE28" s="32">
        <v>1000</v>
      </c>
      <c r="AF28" s="32">
        <v>72</v>
      </c>
      <c r="AG28" s="32">
        <v>500</v>
      </c>
      <c r="AH28" s="32">
        <v>300</v>
      </c>
      <c r="AI28" s="32">
        <v>250</v>
      </c>
    </row>
    <row r="29" spans="1:35" x14ac:dyDescent="0.25">
      <c r="A29" s="12"/>
      <c r="D29" s="14" t="s">
        <v>128</v>
      </c>
      <c r="J29" s="3">
        <v>287.22000000000003</v>
      </c>
      <c r="L29" s="39">
        <v>-5.09</v>
      </c>
      <c r="M29" s="3">
        <v>1800</v>
      </c>
      <c r="P29" s="3">
        <v>243</v>
      </c>
      <c r="S29" s="3">
        <v>300.8</v>
      </c>
      <c r="V29" s="39">
        <v>-194</v>
      </c>
      <c r="Z29" s="3">
        <v>350</v>
      </c>
      <c r="AB29" s="40">
        <v>-214.2</v>
      </c>
      <c r="AC29" s="3">
        <v>6494.2</v>
      </c>
      <c r="AG29" s="39">
        <v>-1180</v>
      </c>
    </row>
    <row r="31" spans="1:35" x14ac:dyDescent="0.25">
      <c r="A31" s="2" t="s">
        <v>49</v>
      </c>
      <c r="D31" s="15" t="s">
        <v>59</v>
      </c>
    </row>
    <row r="32" spans="1:35" x14ac:dyDescent="0.25">
      <c r="A32" s="2"/>
    </row>
    <row r="33" spans="1:5" x14ac:dyDescent="0.25">
      <c r="A33" s="2"/>
      <c r="B33" s="10" t="s">
        <v>13</v>
      </c>
      <c r="C33" s="13" t="s">
        <v>50</v>
      </c>
      <c r="D33" s="13" t="s">
        <v>9</v>
      </c>
      <c r="E33" s="4" t="s">
        <v>10</v>
      </c>
    </row>
    <row r="34" spans="1:5" x14ac:dyDescent="0.25">
      <c r="A34" s="2"/>
    </row>
    <row r="35" spans="1:5" x14ac:dyDescent="0.25">
      <c r="B35" s="11">
        <v>43558</v>
      </c>
      <c r="C35" s="14" t="s">
        <v>46</v>
      </c>
      <c r="D35" s="14" t="s">
        <v>51</v>
      </c>
      <c r="E35" s="3">
        <v>730</v>
      </c>
    </row>
    <row r="36" spans="1:5" x14ac:dyDescent="0.25">
      <c r="B36" s="11">
        <v>43558</v>
      </c>
      <c r="C36" s="14" t="s">
        <v>52</v>
      </c>
      <c r="D36" s="14" t="s">
        <v>53</v>
      </c>
      <c r="E36" s="3">
        <v>1000</v>
      </c>
    </row>
    <row r="37" spans="1:5" x14ac:dyDescent="0.25">
      <c r="B37" s="11">
        <v>43564</v>
      </c>
      <c r="C37" s="14" t="s">
        <v>52</v>
      </c>
      <c r="D37" s="14" t="s">
        <v>53</v>
      </c>
      <c r="E37" s="3">
        <v>400</v>
      </c>
    </row>
    <row r="38" spans="1:5" x14ac:dyDescent="0.25">
      <c r="B38" s="11">
        <v>43565</v>
      </c>
      <c r="C38" s="14" t="s">
        <v>119</v>
      </c>
      <c r="D38" s="14" t="s">
        <v>118</v>
      </c>
      <c r="E38" s="3">
        <v>206.37</v>
      </c>
    </row>
    <row r="39" spans="1:5" ht="15.75" thickBot="1" x14ac:dyDescent="0.3">
      <c r="B39" s="11">
        <v>43572</v>
      </c>
      <c r="C39" s="14" t="s">
        <v>120</v>
      </c>
      <c r="D39" s="14" t="s">
        <v>117</v>
      </c>
      <c r="E39" s="3">
        <v>6562.5</v>
      </c>
    </row>
    <row r="40" spans="1:5" ht="15.75" thickTop="1" x14ac:dyDescent="0.25">
      <c r="D40" s="15" t="s">
        <v>5</v>
      </c>
      <c r="E40" s="21">
        <f>SUM(E35:E39)</f>
        <v>8898.869999999999</v>
      </c>
    </row>
    <row r="44" spans="1:5" x14ac:dyDescent="0.25">
      <c r="D44" s="15" t="s">
        <v>57</v>
      </c>
      <c r="E44" s="3">
        <v>6385.9</v>
      </c>
    </row>
  </sheetData>
  <pageMargins left="0.7" right="0.7" top="0.75" bottom="0.75" header="0.3" footer="0.3"/>
  <pageSetup paperSize="9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B66B-6374-473C-BB40-EC0C97A6D355}">
  <dimension ref="A4:E22"/>
  <sheetViews>
    <sheetView workbookViewId="0">
      <selection activeCell="D7" sqref="D7"/>
    </sheetView>
  </sheetViews>
  <sheetFormatPr defaultRowHeight="15" x14ac:dyDescent="0.25"/>
  <cols>
    <col min="1" max="1" width="11" customWidth="1"/>
    <col min="2" max="4" width="9.140625" style="3"/>
    <col min="5" max="5" width="13.28515625" style="3" customWidth="1"/>
  </cols>
  <sheetData>
    <row r="4" spans="1:5" x14ac:dyDescent="0.25">
      <c r="A4" s="22" t="s">
        <v>13</v>
      </c>
      <c r="B4" s="23" t="s">
        <v>58</v>
      </c>
      <c r="C4" s="23" t="s">
        <v>59</v>
      </c>
      <c r="D4" s="23" t="s">
        <v>60</v>
      </c>
      <c r="E4" s="23" t="s">
        <v>61</v>
      </c>
    </row>
    <row r="5" spans="1:5" x14ac:dyDescent="0.25">
      <c r="A5" s="22" t="s">
        <v>62</v>
      </c>
      <c r="B5" s="3">
        <v>6781.26</v>
      </c>
      <c r="C5" s="23"/>
      <c r="D5" s="23">
        <v>1000</v>
      </c>
      <c r="E5" s="23">
        <v>5781.26</v>
      </c>
    </row>
    <row r="6" spans="1:5" x14ac:dyDescent="0.25">
      <c r="A6" s="22" t="s">
        <v>63</v>
      </c>
      <c r="B6" s="23">
        <v>5781.26</v>
      </c>
      <c r="C6" s="3">
        <v>2432.2199999999998</v>
      </c>
      <c r="D6" s="23"/>
      <c r="E6" s="23">
        <v>8213.48</v>
      </c>
    </row>
    <row r="7" spans="1:5" x14ac:dyDescent="0.25">
      <c r="A7" s="22" t="s">
        <v>123</v>
      </c>
      <c r="B7" s="23">
        <v>8213.48</v>
      </c>
      <c r="C7" s="23"/>
      <c r="D7" s="23">
        <v>400</v>
      </c>
      <c r="E7" s="23">
        <v>7813.48</v>
      </c>
    </row>
    <row r="8" spans="1:5" x14ac:dyDescent="0.25">
      <c r="A8" s="22" t="s">
        <v>129</v>
      </c>
      <c r="B8" s="23">
        <v>7813.48</v>
      </c>
      <c r="C8" s="23">
        <v>1891.77</v>
      </c>
      <c r="D8" s="23"/>
      <c r="E8" s="23">
        <v>9705.25</v>
      </c>
    </row>
    <row r="9" spans="1:5" x14ac:dyDescent="0.25">
      <c r="A9" s="22"/>
      <c r="B9" s="23"/>
      <c r="C9" s="23"/>
      <c r="D9" s="23"/>
      <c r="E9" s="23"/>
    </row>
    <row r="10" spans="1:5" x14ac:dyDescent="0.25">
      <c r="A10" s="22"/>
      <c r="B10" s="23"/>
      <c r="C10" s="23"/>
      <c r="D10" s="23"/>
      <c r="E10" s="23"/>
    </row>
    <row r="11" spans="1:5" x14ac:dyDescent="0.25">
      <c r="A11" s="22"/>
      <c r="B11" s="23"/>
      <c r="C11" s="23"/>
      <c r="D11" s="23"/>
      <c r="E11" s="23"/>
    </row>
    <row r="12" spans="1:5" x14ac:dyDescent="0.25">
      <c r="A12" s="22"/>
      <c r="B12" s="23"/>
      <c r="C12" s="23"/>
      <c r="D12" s="23"/>
      <c r="E12" s="23"/>
    </row>
    <row r="13" spans="1:5" x14ac:dyDescent="0.25">
      <c r="A13" s="22"/>
      <c r="B13" s="23"/>
      <c r="C13" s="23"/>
      <c r="D13" s="23"/>
      <c r="E13" s="23"/>
    </row>
    <row r="14" spans="1:5" x14ac:dyDescent="0.25">
      <c r="A14" s="22"/>
      <c r="B14" s="23"/>
      <c r="C14" s="23"/>
      <c r="D14" s="23"/>
      <c r="E14" s="23"/>
    </row>
    <row r="15" spans="1:5" x14ac:dyDescent="0.25">
      <c r="A15" s="22"/>
      <c r="B15" s="23"/>
      <c r="C15" s="23"/>
      <c r="D15" s="23"/>
      <c r="E15" s="23"/>
    </row>
    <row r="16" spans="1:5" x14ac:dyDescent="0.25">
      <c r="A16" s="22"/>
      <c r="B16" s="23"/>
      <c r="C16" s="23"/>
      <c r="D16" s="23"/>
      <c r="E16" s="23"/>
    </row>
    <row r="17" spans="1:5" x14ac:dyDescent="0.25">
      <c r="A17" s="22"/>
      <c r="B17" s="23"/>
      <c r="C17" s="23"/>
      <c r="D17" s="23"/>
      <c r="E17" s="23"/>
    </row>
    <row r="18" spans="1:5" x14ac:dyDescent="0.25">
      <c r="A18" s="22"/>
      <c r="B18" s="23"/>
      <c r="C18" s="23"/>
      <c r="D18" s="23"/>
      <c r="E18" s="23"/>
    </row>
    <row r="19" spans="1:5" x14ac:dyDescent="0.25">
      <c r="A19" s="22"/>
      <c r="B19" s="23"/>
      <c r="C19" s="23"/>
      <c r="D19" s="23"/>
      <c r="E19" s="23"/>
    </row>
    <row r="20" spans="1:5" x14ac:dyDescent="0.25">
      <c r="A20" s="22"/>
      <c r="B20" s="23"/>
      <c r="C20" s="23"/>
      <c r="D20" s="23"/>
      <c r="E20" s="23"/>
    </row>
    <row r="21" spans="1:5" x14ac:dyDescent="0.25">
      <c r="A21" s="22"/>
      <c r="B21" s="23"/>
      <c r="C21" s="23"/>
      <c r="D21" s="23"/>
      <c r="E21" s="23"/>
    </row>
    <row r="22" spans="1:5" x14ac:dyDescent="0.25">
      <c r="A22" s="22"/>
      <c r="B22" s="23"/>
      <c r="C22" s="23"/>
      <c r="D22" s="23"/>
      <c r="E22" s="23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102D6-E171-45D3-A8C5-4C17CFB2B86C}">
  <dimension ref="A1:G27"/>
  <sheetViews>
    <sheetView topLeftCell="A4" workbookViewId="0">
      <selection activeCell="F22" sqref="F22"/>
    </sheetView>
  </sheetViews>
  <sheetFormatPr defaultRowHeight="15" x14ac:dyDescent="0.25"/>
  <sheetData>
    <row r="1" spans="1:7" x14ac:dyDescent="0.25">
      <c r="A1" s="24" t="s">
        <v>64</v>
      </c>
    </row>
    <row r="2" spans="1:7" x14ac:dyDescent="0.25">
      <c r="A2" s="24" t="s">
        <v>65</v>
      </c>
    </row>
    <row r="3" spans="1:7" x14ac:dyDescent="0.25">
      <c r="A3" s="24" t="s">
        <v>85</v>
      </c>
    </row>
    <row r="5" spans="1:7" x14ac:dyDescent="0.25">
      <c r="A5" s="24" t="s">
        <v>124</v>
      </c>
      <c r="E5">
        <v>3505.22</v>
      </c>
    </row>
    <row r="7" spans="1:7" x14ac:dyDescent="0.25">
      <c r="B7" s="25" t="s">
        <v>66</v>
      </c>
      <c r="C7" s="25" t="s">
        <v>67</v>
      </c>
      <c r="E7" s="25" t="s">
        <v>68</v>
      </c>
      <c r="F7" s="25" t="s">
        <v>69</v>
      </c>
      <c r="G7" s="25" t="s">
        <v>5</v>
      </c>
    </row>
    <row r="8" spans="1:7" x14ac:dyDescent="0.25">
      <c r="A8" t="s">
        <v>70</v>
      </c>
      <c r="B8" s="3">
        <v>3</v>
      </c>
      <c r="C8" s="3">
        <v>5</v>
      </c>
      <c r="E8" s="3"/>
      <c r="F8" s="3"/>
      <c r="G8" s="3">
        <v>8</v>
      </c>
    </row>
    <row r="9" spans="1:7" x14ac:dyDescent="0.25">
      <c r="A9" t="s">
        <v>71</v>
      </c>
      <c r="B9" s="3">
        <v>3</v>
      </c>
      <c r="C9" s="3">
        <v>5</v>
      </c>
      <c r="E9" s="3"/>
      <c r="F9" s="3"/>
      <c r="G9" s="3">
        <v>8</v>
      </c>
    </row>
    <row r="10" spans="1:7" x14ac:dyDescent="0.25">
      <c r="A10" t="s">
        <v>72</v>
      </c>
      <c r="B10" s="3">
        <v>3</v>
      </c>
      <c r="C10" s="3">
        <v>5</v>
      </c>
      <c r="E10" s="3"/>
      <c r="F10" s="3"/>
      <c r="G10" s="3">
        <v>8</v>
      </c>
    </row>
    <row r="11" spans="1:7" x14ac:dyDescent="0.25">
      <c r="A11" t="s">
        <v>73</v>
      </c>
      <c r="B11" s="3"/>
      <c r="C11" s="3"/>
      <c r="E11" s="3"/>
      <c r="F11" s="3"/>
      <c r="G11" s="3"/>
    </row>
    <row r="12" spans="1:7" x14ac:dyDescent="0.25">
      <c r="A12" t="s">
        <v>74</v>
      </c>
      <c r="B12" s="3"/>
      <c r="C12" s="3"/>
      <c r="E12" s="3"/>
      <c r="F12" s="3"/>
      <c r="G12" s="3"/>
    </row>
    <row r="13" spans="1:7" x14ac:dyDescent="0.25">
      <c r="A13" t="s">
        <v>75</v>
      </c>
      <c r="B13" s="3"/>
      <c r="C13" s="3"/>
      <c r="E13" s="3"/>
      <c r="F13" s="3"/>
      <c r="G13" s="3"/>
    </row>
    <row r="14" spans="1:7" x14ac:dyDescent="0.25">
      <c r="A14" t="s">
        <v>76</v>
      </c>
      <c r="B14" s="3"/>
      <c r="C14" s="3"/>
      <c r="E14" s="3"/>
      <c r="F14" s="3"/>
      <c r="G14" s="3"/>
    </row>
    <row r="15" spans="1:7" x14ac:dyDescent="0.25">
      <c r="A15" t="s">
        <v>77</v>
      </c>
      <c r="B15" s="3"/>
      <c r="C15" s="3"/>
      <c r="E15" s="3"/>
      <c r="F15" s="3"/>
      <c r="G15" s="3"/>
    </row>
    <row r="16" spans="1:7" x14ac:dyDescent="0.25">
      <c r="A16" t="s">
        <v>78</v>
      </c>
      <c r="B16" s="3"/>
      <c r="C16" s="3"/>
      <c r="E16" s="3"/>
      <c r="F16" s="3"/>
      <c r="G16" s="3"/>
    </row>
    <row r="17" spans="1:7" x14ac:dyDescent="0.25">
      <c r="A17" t="s">
        <v>79</v>
      </c>
      <c r="B17" s="3"/>
      <c r="C17" s="3"/>
      <c r="E17" s="3"/>
      <c r="F17" s="3"/>
      <c r="G17" s="3"/>
    </row>
    <row r="18" spans="1:7" x14ac:dyDescent="0.25">
      <c r="A18" t="s">
        <v>80</v>
      </c>
      <c r="B18" s="3"/>
      <c r="C18" s="3"/>
      <c r="E18" s="3"/>
      <c r="F18" s="3"/>
      <c r="G18" s="3"/>
    </row>
    <row r="19" spans="1:7" x14ac:dyDescent="0.25">
      <c r="A19" t="s">
        <v>81</v>
      </c>
      <c r="B19" s="3"/>
      <c r="C19" s="3"/>
      <c r="E19" s="3"/>
      <c r="F19" s="3"/>
      <c r="G19" s="3"/>
    </row>
    <row r="20" spans="1:7" ht="15.75" thickBot="1" x14ac:dyDescent="0.3">
      <c r="B20" s="26">
        <f t="shared" ref="B20:G20" si="0">SUM(B8:B19)</f>
        <v>9</v>
      </c>
      <c r="C20" s="26">
        <f>SUM(C8:C19)</f>
        <v>15</v>
      </c>
      <c r="D20" s="26">
        <f t="shared" si="0"/>
        <v>0</v>
      </c>
      <c r="E20" s="26">
        <f t="shared" si="0"/>
        <v>0</v>
      </c>
      <c r="F20" s="26">
        <f t="shared" si="0"/>
        <v>0</v>
      </c>
      <c r="G20" s="26">
        <f t="shared" si="0"/>
        <v>24</v>
      </c>
    </row>
    <row r="21" spans="1:7" ht="15.75" thickTop="1" x14ac:dyDescent="0.25">
      <c r="B21" s="3"/>
      <c r="C21" s="3"/>
      <c r="D21" s="3"/>
      <c r="E21" s="3"/>
      <c r="F21" s="3"/>
      <c r="G21" s="3"/>
    </row>
    <row r="22" spans="1:7" x14ac:dyDescent="0.25">
      <c r="B22" s="27" t="s">
        <v>86</v>
      </c>
      <c r="C22" s="3"/>
      <c r="D22" s="3"/>
      <c r="E22" s="3">
        <v>3505.22</v>
      </c>
      <c r="F22" s="3"/>
      <c r="G22" s="3"/>
    </row>
    <row r="23" spans="1:7" x14ac:dyDescent="0.25">
      <c r="B23" s="3" t="s">
        <v>82</v>
      </c>
      <c r="C23" s="3"/>
      <c r="D23" s="3"/>
      <c r="E23" s="3">
        <f>+G20</f>
        <v>24</v>
      </c>
      <c r="F23" s="3"/>
      <c r="G23" s="3"/>
    </row>
    <row r="24" spans="1:7" ht="15.75" thickBot="1" x14ac:dyDescent="0.3">
      <c r="B24" t="s">
        <v>83</v>
      </c>
      <c r="E24" s="28">
        <f>+E22+E23</f>
        <v>3529.22</v>
      </c>
      <c r="F24" s="3"/>
    </row>
    <row r="25" spans="1:7" ht="15.75" thickTop="1" x14ac:dyDescent="0.25"/>
    <row r="26" spans="1:7" ht="15.75" thickBot="1" x14ac:dyDescent="0.3">
      <c r="B26" s="3" t="s">
        <v>84</v>
      </c>
      <c r="F26" s="28"/>
    </row>
    <row r="27" spans="1:7" ht="15.75" thickTop="1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A029C-63FF-46E6-9C62-7161E0231EEA}">
  <dimension ref="A1:F7"/>
  <sheetViews>
    <sheetView workbookViewId="0">
      <selection activeCell="F6" sqref="F6"/>
    </sheetView>
  </sheetViews>
  <sheetFormatPr defaultRowHeight="15" x14ac:dyDescent="0.25"/>
  <cols>
    <col min="1" max="1" width="11.140625" style="14" customWidth="1"/>
    <col min="2" max="2" width="13.42578125" style="14" customWidth="1"/>
    <col min="3" max="3" width="18.140625" style="14" customWidth="1"/>
    <col min="4" max="4" width="15.140625" style="36" customWidth="1"/>
    <col min="5" max="5" width="15.7109375" style="14" customWidth="1"/>
    <col min="6" max="6" width="17.7109375" style="14" customWidth="1"/>
  </cols>
  <sheetData>
    <row r="1" spans="1:6" x14ac:dyDescent="0.25">
      <c r="A1" s="13" t="s">
        <v>92</v>
      </c>
      <c r="B1" s="10" t="s">
        <v>87</v>
      </c>
      <c r="C1" s="13" t="s">
        <v>88</v>
      </c>
      <c r="D1" s="4" t="s">
        <v>89</v>
      </c>
      <c r="E1" s="13" t="s">
        <v>90</v>
      </c>
      <c r="F1" s="13" t="s">
        <v>91</v>
      </c>
    </row>
    <row r="3" spans="1:6" x14ac:dyDescent="0.25">
      <c r="A3" s="14">
        <v>2</v>
      </c>
      <c r="B3" s="35">
        <v>43509</v>
      </c>
      <c r="C3" s="14">
        <v>938373686</v>
      </c>
      <c r="D3" s="36">
        <v>36.799999999999997</v>
      </c>
      <c r="E3" s="14" t="s">
        <v>94</v>
      </c>
      <c r="F3" s="14" t="s">
        <v>110</v>
      </c>
    </row>
    <row r="4" spans="1:6" x14ac:dyDescent="0.25">
      <c r="A4" s="14">
        <v>9</v>
      </c>
      <c r="B4" s="35">
        <v>43559</v>
      </c>
      <c r="C4" s="14">
        <v>908727989</v>
      </c>
      <c r="D4" s="36">
        <v>2.2000000000000002</v>
      </c>
      <c r="E4" s="14" t="s">
        <v>111</v>
      </c>
      <c r="F4" s="14" t="s">
        <v>108</v>
      </c>
    </row>
    <row r="5" spans="1:6" x14ac:dyDescent="0.25">
      <c r="A5" s="14">
        <v>10</v>
      </c>
      <c r="B5" s="35">
        <v>43557</v>
      </c>
      <c r="C5" s="14">
        <v>559097889</v>
      </c>
      <c r="D5" s="36">
        <v>5.37</v>
      </c>
      <c r="E5" s="14" t="s">
        <v>98</v>
      </c>
      <c r="F5" s="14" t="s">
        <v>18</v>
      </c>
    </row>
    <row r="6" spans="1:6" ht="15.75" thickBot="1" x14ac:dyDescent="0.3">
      <c r="A6" s="14">
        <v>17</v>
      </c>
      <c r="B6" s="35">
        <v>43627</v>
      </c>
      <c r="C6" s="14">
        <v>296557251</v>
      </c>
      <c r="D6" s="36">
        <v>280</v>
      </c>
      <c r="E6" s="14" t="s">
        <v>135</v>
      </c>
      <c r="F6" s="14" t="s">
        <v>136</v>
      </c>
    </row>
    <row r="7" spans="1:6" ht="15.75" thickTop="1" x14ac:dyDescent="0.25">
      <c r="D7" s="37">
        <f>SUM(D3:D6)</f>
        <v>324.37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April - June 2019</vt:lpstr>
      <vt:lpstr>July - Sept 2019</vt:lpstr>
      <vt:lpstr>UT Current AC</vt:lpstr>
      <vt:lpstr>UT Deposit AC</vt:lpstr>
      <vt:lpstr>Lloyds AC</vt:lpstr>
      <vt:lpstr>Invoices (VAT return)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Loake</dc:creator>
  <cp:lastModifiedBy>Andy Tennet</cp:lastModifiedBy>
  <dcterms:created xsi:type="dcterms:W3CDTF">2019-04-04T14:56:46Z</dcterms:created>
  <dcterms:modified xsi:type="dcterms:W3CDTF">2020-04-16T10:19:05Z</dcterms:modified>
</cp:coreProperties>
</file>